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I:\共有ドライブ\500_マーケティング\2_メディア（小幡兼志公認会計士事務所）\記事保管場所\投稿済記事保管場所\事業再構築補助金の採択率の推移（申請枠別・業種別）\アップロード用\"/>
    </mc:Choice>
  </mc:AlternateContent>
  <xr:revisionPtr revIDLastSave="0" documentId="13_ncr:1_{8441986A-2654-4BC8-B99D-8665B4EA2D6E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申請枠別採択率" sheetId="1" r:id="rId1"/>
    <sheet name="業種別採択率" sheetId="6" r:id="rId2"/>
  </sheets>
  <definedNames>
    <definedName name="_xlnm._FilterDatabase" localSheetId="1" hidden="1">業種別採択率!$C$4:$O$132</definedName>
    <definedName name="_xlnm._FilterDatabase" localSheetId="0" hidden="1">申請枠別採択率!$C$4:$H$60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1" i="6" l="1"/>
  <c r="G131" i="6"/>
  <c r="H130" i="6"/>
  <c r="G130" i="6"/>
  <c r="H129" i="6"/>
  <c r="G129" i="6"/>
  <c r="H128" i="6"/>
  <c r="G128" i="6"/>
  <c r="H127" i="6"/>
  <c r="G127" i="6"/>
  <c r="H126" i="6"/>
  <c r="G126" i="6"/>
  <c r="H125" i="6"/>
  <c r="G125" i="6"/>
  <c r="H124" i="6"/>
  <c r="G124" i="6"/>
  <c r="H123" i="6"/>
  <c r="G123" i="6"/>
  <c r="H122" i="6"/>
  <c r="G122" i="6"/>
  <c r="H121" i="6"/>
  <c r="G121" i="6"/>
  <c r="H120" i="6"/>
  <c r="G120" i="6"/>
  <c r="H119" i="6"/>
  <c r="G119" i="6"/>
  <c r="H117" i="6"/>
  <c r="G117" i="6"/>
  <c r="H116" i="6"/>
  <c r="G116" i="6"/>
  <c r="H115" i="6"/>
  <c r="G115" i="6"/>
  <c r="H114" i="6"/>
  <c r="G114" i="6"/>
  <c r="H113" i="6"/>
  <c r="G113" i="6"/>
  <c r="H112" i="6"/>
  <c r="G112" i="6"/>
  <c r="H111" i="6"/>
  <c r="G111" i="6"/>
  <c r="H110" i="6"/>
  <c r="G110" i="6"/>
  <c r="H109" i="6"/>
  <c r="G109" i="6"/>
  <c r="H108" i="6"/>
  <c r="G108" i="6"/>
  <c r="H107" i="6"/>
  <c r="G107" i="6"/>
  <c r="H106" i="6"/>
  <c r="G106" i="6"/>
  <c r="H105" i="6"/>
  <c r="G105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5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G17" i="6"/>
  <c r="G16" i="6"/>
  <c r="G15" i="6"/>
  <c r="G14" i="6"/>
  <c r="G13" i="6"/>
  <c r="G12" i="6"/>
  <c r="G11" i="6"/>
  <c r="G10" i="6"/>
  <c r="G9" i="6"/>
  <c r="G8" i="6"/>
  <c r="G7" i="6"/>
  <c r="G6" i="6"/>
  <c r="H59" i="1"/>
  <c r="H58" i="1"/>
  <c r="H57" i="1"/>
  <c r="H56" i="1"/>
  <c r="H55" i="1"/>
  <c r="H54" i="1"/>
  <c r="G53" i="1"/>
  <c r="G46" i="1" s="1"/>
  <c r="F53" i="1"/>
  <c r="F46" i="1" s="1"/>
  <c r="E53" i="1"/>
  <c r="E46" i="1" s="1"/>
  <c r="H52" i="1"/>
  <c r="H51" i="1"/>
  <c r="H50" i="1"/>
  <c r="H49" i="1"/>
  <c r="H48" i="1"/>
  <c r="H47" i="1"/>
  <c r="H45" i="1"/>
  <c r="H44" i="1"/>
  <c r="H43" i="1"/>
  <c r="H42" i="1"/>
  <c r="H41" i="1"/>
  <c r="H40" i="1"/>
  <c r="G39" i="1"/>
  <c r="F39" i="1"/>
  <c r="E39" i="1"/>
  <c r="H38" i="1"/>
  <c r="H37" i="1"/>
  <c r="H36" i="1"/>
  <c r="H35" i="1"/>
  <c r="H34" i="1"/>
  <c r="H29" i="1"/>
  <c r="G33" i="1"/>
  <c r="G60" i="1" s="1"/>
  <c r="F33" i="1"/>
  <c r="F60" i="1" s="1"/>
  <c r="E33" i="1"/>
  <c r="E60" i="1" s="1"/>
  <c r="H32" i="1"/>
  <c r="H31" i="1"/>
  <c r="H30" i="1"/>
  <c r="H28" i="1"/>
  <c r="H27" i="1"/>
  <c r="H25" i="1"/>
  <c r="H24" i="1"/>
  <c r="H23" i="1"/>
  <c r="H22" i="1"/>
  <c r="H21" i="1"/>
  <c r="H19" i="1"/>
  <c r="H18" i="1"/>
  <c r="H17" i="1"/>
  <c r="H16" i="1"/>
  <c r="H15" i="1"/>
  <c r="H13" i="1"/>
  <c r="H12" i="1"/>
  <c r="H11" i="1"/>
  <c r="H10" i="1"/>
  <c r="H8" i="1"/>
  <c r="G9" i="1"/>
  <c r="F9" i="1"/>
  <c r="E9" i="1"/>
  <c r="H7" i="1"/>
  <c r="H6" i="1"/>
  <c r="H5" i="1"/>
  <c r="E14" i="1" l="1"/>
  <c r="F14" i="1"/>
  <c r="G14" i="1"/>
  <c r="G26" i="1" s="1"/>
  <c r="I74" i="6"/>
  <c r="I94" i="6"/>
  <c r="I51" i="6"/>
  <c r="I48" i="6"/>
  <c r="I63" i="6"/>
  <c r="I75" i="6"/>
  <c r="I53" i="6"/>
  <c r="I54" i="6"/>
  <c r="I95" i="6"/>
  <c r="I67" i="6"/>
  <c r="I59" i="6"/>
  <c r="I58" i="6"/>
  <c r="I89" i="6"/>
  <c r="I101" i="6"/>
  <c r="I127" i="6"/>
  <c r="I65" i="6"/>
  <c r="I71" i="6"/>
  <c r="I26" i="6"/>
  <c r="I55" i="6"/>
  <c r="I73" i="6"/>
  <c r="I79" i="6"/>
  <c r="I119" i="6"/>
  <c r="I131" i="6"/>
  <c r="I126" i="6"/>
  <c r="I125" i="6"/>
  <c r="I123" i="6"/>
  <c r="I121" i="6"/>
  <c r="I120" i="6"/>
  <c r="I122" i="6"/>
  <c r="I128" i="6"/>
  <c r="I129" i="6"/>
  <c r="I130" i="6"/>
  <c r="I124" i="6"/>
  <c r="I116" i="6"/>
  <c r="I113" i="6"/>
  <c r="I110" i="6"/>
  <c r="I107" i="6"/>
  <c r="I108" i="6"/>
  <c r="I114" i="6"/>
  <c r="I115" i="6"/>
  <c r="I109" i="6"/>
  <c r="I118" i="6"/>
  <c r="I111" i="6"/>
  <c r="I106" i="6"/>
  <c r="I112" i="6"/>
  <c r="I117" i="6"/>
  <c r="I105" i="6"/>
  <c r="I99" i="6"/>
  <c r="I93" i="6"/>
  <c r="I103" i="6"/>
  <c r="I98" i="6"/>
  <c r="I92" i="6"/>
  <c r="I100" i="6"/>
  <c r="I96" i="6"/>
  <c r="I102" i="6"/>
  <c r="I91" i="6"/>
  <c r="I97" i="6"/>
  <c r="I84" i="6"/>
  <c r="I78" i="6"/>
  <c r="I86" i="6"/>
  <c r="I81" i="6"/>
  <c r="I87" i="6"/>
  <c r="I82" i="6"/>
  <c r="I88" i="6"/>
  <c r="I80" i="6"/>
  <c r="I77" i="6"/>
  <c r="I83" i="6"/>
  <c r="I85" i="6"/>
  <c r="I69" i="6"/>
  <c r="I68" i="6"/>
  <c r="I72" i="6"/>
  <c r="I66" i="6"/>
  <c r="I64" i="6"/>
  <c r="I70" i="6"/>
  <c r="I62" i="6"/>
  <c r="I60" i="6"/>
  <c r="I47" i="6"/>
  <c r="I50" i="6"/>
  <c r="I49" i="6"/>
  <c r="I57" i="6"/>
  <c r="I56" i="6"/>
  <c r="I52" i="6"/>
  <c r="I42" i="6"/>
  <c r="I6" i="6"/>
  <c r="I38" i="6"/>
  <c r="I12" i="6"/>
  <c r="I13" i="6"/>
  <c r="I45" i="6"/>
  <c r="I44" i="6"/>
  <c r="I43" i="6"/>
  <c r="I40" i="6"/>
  <c r="I39" i="6"/>
  <c r="I34" i="6"/>
  <c r="I33" i="6"/>
  <c r="I35" i="6"/>
  <c r="I36" i="6"/>
  <c r="I37" i="6"/>
  <c r="I41" i="6"/>
  <c r="I14" i="6"/>
  <c r="I15" i="6"/>
  <c r="I16" i="6"/>
  <c r="I7" i="6"/>
  <c r="I24" i="6"/>
  <c r="I17" i="6"/>
  <c r="I8" i="6"/>
  <c r="I9" i="6"/>
  <c r="I5" i="6"/>
  <c r="I10" i="6"/>
  <c r="I11" i="6"/>
  <c r="I20" i="6"/>
  <c r="I31" i="6"/>
  <c r="I29" i="6"/>
  <c r="I28" i="6"/>
  <c r="I25" i="6"/>
  <c r="I21" i="6"/>
  <c r="I23" i="6"/>
  <c r="I22" i="6"/>
  <c r="I30" i="6"/>
  <c r="I27" i="6"/>
  <c r="I19" i="6"/>
  <c r="H60" i="1"/>
  <c r="H53" i="1"/>
  <c r="H46" i="1"/>
  <c r="H39" i="1"/>
  <c r="H33" i="1"/>
  <c r="H9" i="1"/>
  <c r="H14" i="1" l="1"/>
  <c r="G20" i="1"/>
  <c r="F20" i="1"/>
  <c r="F26" i="1"/>
  <c r="E26" i="1"/>
  <c r="E20" i="1" s="1"/>
  <c r="I18" i="6"/>
  <c r="I32" i="6"/>
  <c r="I132" i="6"/>
  <c r="I104" i="6"/>
  <c r="I90" i="6"/>
  <c r="I76" i="6"/>
  <c r="H26" i="1" l="1"/>
  <c r="H20" i="1"/>
  <c r="I61" i="6"/>
  <c r="I46" i="6"/>
</calcChain>
</file>

<file path=xl/sharedStrings.xml><?xml version="1.0" encoding="utf-8"?>
<sst xmlns="http://schemas.openxmlformats.org/spreadsheetml/2006/main" count="404" uniqueCount="61">
  <si>
    <t>応募件数</t>
    <rPh sb="0" eb="2">
      <t>オウボ</t>
    </rPh>
    <rPh sb="2" eb="4">
      <t>ケンスウ</t>
    </rPh>
    <phoneticPr fontId="3"/>
  </si>
  <si>
    <t>申請件数</t>
    <rPh sb="0" eb="2">
      <t>シンセイ</t>
    </rPh>
    <rPh sb="2" eb="4">
      <t>ケンスウ</t>
    </rPh>
    <phoneticPr fontId="3"/>
  </si>
  <si>
    <t>採択件数</t>
    <rPh sb="0" eb="2">
      <t>サイタク</t>
    </rPh>
    <rPh sb="2" eb="4">
      <t>ケンスウ</t>
    </rPh>
    <phoneticPr fontId="3"/>
  </si>
  <si>
    <t>通常枠</t>
    <rPh sb="0" eb="3">
      <t>ツウジョウワク</t>
    </rPh>
    <phoneticPr fontId="3"/>
  </si>
  <si>
    <t>採択率</t>
    <rPh sb="0" eb="3">
      <t>サイタクリツ</t>
    </rPh>
    <phoneticPr fontId="3"/>
  </si>
  <si>
    <t>特別枠</t>
    <rPh sb="0" eb="3">
      <t>トクベツワク</t>
    </rPh>
    <phoneticPr fontId="3"/>
  </si>
  <si>
    <t>卒業枠</t>
    <rPh sb="0" eb="2">
      <t>ソツギョウ</t>
    </rPh>
    <rPh sb="2" eb="3">
      <t>ワク</t>
    </rPh>
    <phoneticPr fontId="3"/>
  </si>
  <si>
    <t>全体</t>
    <rPh sb="0" eb="2">
      <t>ゼンタイ</t>
    </rPh>
    <phoneticPr fontId="3"/>
  </si>
  <si>
    <t>←計算式あり</t>
    <rPh sb="1" eb="4">
      <t>ケイサンシキ</t>
    </rPh>
    <phoneticPr fontId="3"/>
  </si>
  <si>
    <t>V字回復枠</t>
    <rPh sb="1" eb="2">
      <t>ジ</t>
    </rPh>
    <rPh sb="2" eb="5">
      <t>カイフクワク</t>
    </rPh>
    <phoneticPr fontId="3"/>
  </si>
  <si>
    <t>大規模賃金引上枠</t>
    <rPh sb="0" eb="3">
      <t>ダイキボ</t>
    </rPh>
    <rPh sb="3" eb="5">
      <t>チンギン</t>
    </rPh>
    <rPh sb="5" eb="6">
      <t>イン</t>
    </rPh>
    <rPh sb="6" eb="8">
      <t>ウワワク</t>
    </rPh>
    <phoneticPr fontId="3"/>
  </si>
  <si>
    <t>緊急事態宣言特別枠</t>
    <rPh sb="0" eb="4">
      <t>キンキュウジタイ</t>
    </rPh>
    <rPh sb="4" eb="6">
      <t>センゲン</t>
    </rPh>
    <rPh sb="6" eb="9">
      <t>トクベツワク</t>
    </rPh>
    <phoneticPr fontId="3"/>
  </si>
  <si>
    <t>最低賃金枠</t>
    <rPh sb="0" eb="4">
      <t>サイテイチンギン</t>
    </rPh>
    <rPh sb="4" eb="5">
      <t>ワク</t>
    </rPh>
    <phoneticPr fontId="3"/>
  </si>
  <si>
    <t>グローバルV字回復枠</t>
    <rPh sb="6" eb="7">
      <t>ジ</t>
    </rPh>
    <rPh sb="7" eb="10">
      <t>カイフクワク</t>
    </rPh>
    <phoneticPr fontId="3"/>
  </si>
  <si>
    <t>回復・再生応援枠</t>
    <rPh sb="0" eb="2">
      <t>カイフク</t>
    </rPh>
    <rPh sb="3" eb="5">
      <t>サイセイ</t>
    </rPh>
    <rPh sb="5" eb="7">
      <t>オウエン</t>
    </rPh>
    <rPh sb="7" eb="8">
      <t>ワク</t>
    </rPh>
    <phoneticPr fontId="3"/>
  </si>
  <si>
    <t>グリーン成長枠</t>
    <rPh sb="4" eb="6">
      <t>セイチョウ</t>
    </rPh>
    <rPh sb="6" eb="7">
      <t>ワク</t>
    </rPh>
    <phoneticPr fontId="3"/>
  </si>
  <si>
    <t>緊急対策枠</t>
    <rPh sb="0" eb="4">
      <t>キンキュウタイサク</t>
    </rPh>
    <rPh sb="4" eb="5">
      <t>ワク</t>
    </rPh>
    <phoneticPr fontId="3"/>
  </si>
  <si>
    <t>製造業</t>
    <rPh sb="0" eb="3">
      <t>セイゾウギョウ</t>
    </rPh>
    <phoneticPr fontId="3"/>
  </si>
  <si>
    <t>応募件数率</t>
    <rPh sb="0" eb="2">
      <t>オウボ</t>
    </rPh>
    <rPh sb="2" eb="4">
      <t>ケンスウ</t>
    </rPh>
    <rPh sb="4" eb="5">
      <t>リツ</t>
    </rPh>
    <phoneticPr fontId="3"/>
  </si>
  <si>
    <t>採択件数率</t>
    <rPh sb="0" eb="2">
      <t>サイタク</t>
    </rPh>
    <rPh sb="2" eb="4">
      <t>ケンスウ</t>
    </rPh>
    <rPh sb="4" eb="5">
      <t>リツ</t>
    </rPh>
    <phoneticPr fontId="3"/>
  </si>
  <si>
    <t>情報通信業</t>
    <rPh sb="0" eb="5">
      <t>ジョウホウツウシンギョウ</t>
    </rPh>
    <phoneticPr fontId="3"/>
  </si>
  <si>
    <t>建設業</t>
    <rPh sb="0" eb="3">
      <t>ケンセツギョウ</t>
    </rPh>
    <phoneticPr fontId="3"/>
  </si>
  <si>
    <t>運輸業・郵便業</t>
    <rPh sb="0" eb="3">
      <t>ウンユギョウ</t>
    </rPh>
    <rPh sb="4" eb="7">
      <t>ユウビンギョウ</t>
    </rPh>
    <phoneticPr fontId="3"/>
  </si>
  <si>
    <t>卸売業・小売業</t>
    <rPh sb="0" eb="3">
      <t>オロシウリギョウ</t>
    </rPh>
    <rPh sb="4" eb="7">
      <t>コウリギョウ</t>
    </rPh>
    <phoneticPr fontId="3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</si>
  <si>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</si>
  <si>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</si>
  <si>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3"/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</si>
  <si>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</si>
  <si>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>教育・学習支援業</t>
    <rPh sb="0" eb="2">
      <t>キョウイク</t>
    </rPh>
    <rPh sb="3" eb="7">
      <t>ガクシュウシエン</t>
    </rPh>
    <rPh sb="7" eb="8">
      <t>ギョウ</t>
    </rPh>
    <phoneticPr fontId="3"/>
  </si>
  <si>
    <t>医療・福祉業</t>
    <rPh sb="0" eb="2">
      <t>イリョウ</t>
    </rPh>
    <rPh sb="3" eb="5">
      <t>フクシ</t>
    </rPh>
    <rPh sb="5" eb="6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</si>
  <si>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</si>
  <si>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その他の分類</t>
    <rPh sb="2" eb="3">
      <t>タ</t>
    </rPh>
    <rPh sb="4" eb="6">
      <t>ブンルイ</t>
    </rPh>
    <phoneticPr fontId="3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</si>
  <si>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</si>
  <si>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</si>
  <si>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</si>
  <si>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</si>
  <si>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農業・林業</t>
    <rPh sb="0" eb="2">
      <t>ノウギョウ</t>
    </rPh>
    <rPh sb="3" eb="5">
      <t>リンギョウ</t>
    </rPh>
    <phoneticPr fontId="3"/>
  </si>
  <si>
    <t>第4回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</si>
  <si>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</si>
  <si>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</si>
  <si>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</si>
  <si>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第8回</t>
    <rPh sb="0" eb="1">
      <t>ダイ</t>
    </rPh>
    <rPh sb="2" eb="3">
      <t>カイ</t>
    </rPh>
    <phoneticPr fontId="3"/>
  </si>
  <si>
    <t>第9回</t>
    <rPh sb="0" eb="1">
      <t>ダイ</t>
    </rPh>
    <rPh sb="2" eb="3">
      <t>カイ</t>
    </rPh>
    <phoneticPr fontId="3"/>
  </si>
  <si>
    <t>回数</t>
    <rPh sb="0" eb="2">
      <t>カイスウ</t>
    </rPh>
    <phoneticPr fontId="3"/>
  </si>
  <si>
    <t>第1回</t>
    <rPh sb="0" eb="1">
      <t>ダイ</t>
    </rPh>
    <rPh sb="2" eb="3">
      <t>カイ</t>
    </rPh>
    <phoneticPr fontId="3"/>
  </si>
  <si>
    <t>応募件数</t>
    <rPh sb="0" eb="2">
      <t>オウボ</t>
    </rPh>
    <rPh sb="2" eb="4">
      <t>ケンスウ</t>
    </rPh>
    <phoneticPr fontId="3"/>
  </si>
  <si>
    <t>採択件数</t>
    <rPh sb="0" eb="2">
      <t>サイタク</t>
    </rPh>
    <rPh sb="2" eb="4">
      <t>ケンスウ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</si>
  <si>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</si>
  <si>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</si>
  <si>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</si>
  <si>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</si>
  <si>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</si>
  <si>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</si>
  <si>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第8回</t>
    <rPh sb="0" eb="1">
      <t>ダイ</t>
    </rPh>
    <rPh sb="2" eb="3">
      <t>カイ</t>
    </rPh>
    <phoneticPr fontId="3"/>
  </si>
  <si>
    <t>第9回</t>
    <rPh sb="0" eb="1">
      <t>ダイ</t>
    </rPh>
    <rPh sb="2" eb="3">
      <t>カイ</t>
    </rPh>
    <phoneticPr fontId="3"/>
  </si>
  <si>
    <t>公募回</t>
    <rPh sb="0" eb="2">
      <t>コウボ</t>
    </rPh>
    <rPh sb="2" eb="3">
      <t>カイ</t>
    </rPh>
    <phoneticPr fontId="3"/>
  </si>
  <si>
    <t>業種</t>
    <rPh sb="0" eb="2">
      <t>ギョウシュ</t>
    </rPh>
    <phoneticPr fontId="3"/>
  </si>
  <si>
    <t>申請枠</t>
    <rPh sb="0" eb="2">
      <t>シンセイ</t>
    </rPh>
    <rPh sb="2" eb="3">
      <t>ワク</t>
    </rPh>
    <phoneticPr fontId="3"/>
  </si>
  <si>
    <t>公募回</t>
    <rPh sb="0" eb="2">
      <t>コウボ</t>
    </rPh>
    <rPh sb="2" eb="3">
      <t>カイ</t>
    </rPh>
    <phoneticPr fontId="3"/>
  </si>
  <si>
    <t>申請枠別採択率</t>
    <rPh sb="0" eb="2">
      <t>シンセイ</t>
    </rPh>
    <rPh sb="2" eb="3">
      <t>ワク</t>
    </rPh>
    <rPh sb="3" eb="4">
      <t>ベツ</t>
    </rPh>
    <rPh sb="4" eb="7">
      <t>サイタクリツ</t>
    </rPh>
    <phoneticPr fontId="3"/>
  </si>
  <si>
    <t>業種別採択率</t>
    <rPh sb="0" eb="3">
      <t>ギョウシュベツ</t>
    </rPh>
    <rPh sb="3" eb="6">
      <t>サイタクリツ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</si>
</sst>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4" fillId="3" borderId="1" xfId="0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38" fontId="2" fillId="2" borderId="0" xfId="1" applyFont="1" applyFill="1" applyAlignment="1">
      <alignment vertical="center"/>
    </xf>
    <xf numFmtId="10" fontId="2" fillId="2" borderId="0" xfId="2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0" fontId="5" fillId="2" borderId="0" xfId="2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76" fontId="2" fillId="2" borderId="1" xfId="2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10" fontId="2" fillId="2" borderId="1" xfId="2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60"/>
  <sheetViews>
    <sheetView tabSelected="1" workbookViewId="0">
      <selection activeCell="N22" sqref="N22"/>
    </sheetView>
  </sheetViews>
  <sheetFormatPr defaultRowHeight="15.75" outlineLevelCol="1"/>
  <cols>
    <col min="1" max="2" width="4.125" style="3" customWidth="1"/>
    <col min="3" max="3" width="9" style="3"/>
    <col min="4" max="4" width="20.5" style="3" customWidth="1"/>
    <col min="5" max="5" width="12" style="4" customWidth="1"/>
    <col min="6" max="6" width="0" style="4" hidden="1" customWidth="1" outlineLevel="1"/>
    <col min="7" max="7" width="11" style="4" customWidth="1" collapsed="1"/>
    <col min="8" max="8" width="11.5" style="4" customWidth="1"/>
    <col min="9" max="9" width="3.875" style="4" customWidth="1"/>
    <col min="10" max="10" width="14" style="3" customWidth="1"/>
    <col min="11" max="11" width="5.5" style="3" customWidth="1"/>
    <col min="12" max="13" width="9" style="3"/>
    <col min="14" max="14" width="12.75" style="3" customWidth="1"/>
    <col min="15" max="15" width="15.125" style="3" customWidth="1"/>
    <col min="16" max="16384" width="9" style="3"/>
  </cols>
  <sheetData>
    <row r="2" spans="2:10">
      <c r="B2" s="6" t="s">
        <v>59</v>
      </c>
    </row>
    <row r="3" spans="2:10">
      <c r="I3" s="3"/>
    </row>
    <row r="4" spans="2:10">
      <c r="C4" s="1" t="s">
        <v>58</v>
      </c>
      <c r="D4" s="1" t="s">
        <v>57</v>
      </c>
      <c r="E4" s="2" t="s">
        <v>0</v>
      </c>
      <c r="F4" s="2" t="s">
        <v>1</v>
      </c>
      <c r="G4" s="2" t="s">
        <v>2</v>
      </c>
      <c r="H4" s="2" t="s">
        <v>4</v>
      </c>
      <c r="I4" s="3"/>
    </row>
    <row r="5" spans="2:10">
      <c r="C5" s="11" t="s">
        <v>32</v>
      </c>
      <c r="D5" s="11" t="s">
        <v>3</v>
      </c>
      <c r="E5" s="15">
        <v>16968</v>
      </c>
      <c r="F5" s="15">
        <v>14843</v>
      </c>
      <c r="G5" s="15">
        <v>5104</v>
      </c>
      <c r="H5" s="16">
        <f t="shared" ref="H5:H36" si="0">G5/E5</f>
        <v>0.30080150872230083</v>
      </c>
      <c r="I5" s="5"/>
    </row>
    <row r="6" spans="2:10">
      <c r="C6" s="11" t="s">
        <v>32</v>
      </c>
      <c r="D6" s="11" t="s">
        <v>5</v>
      </c>
      <c r="E6" s="15">
        <v>5181</v>
      </c>
      <c r="F6" s="15">
        <v>4326</v>
      </c>
      <c r="G6" s="15">
        <v>2866</v>
      </c>
      <c r="H6" s="16">
        <f t="shared" si="0"/>
        <v>0.5531750627292028</v>
      </c>
      <c r="I6" s="5"/>
    </row>
    <row r="7" spans="2:10">
      <c r="C7" s="11" t="s">
        <v>32</v>
      </c>
      <c r="D7" s="11" t="s">
        <v>6</v>
      </c>
      <c r="E7" s="15">
        <v>80</v>
      </c>
      <c r="F7" s="15">
        <v>69</v>
      </c>
      <c r="G7" s="15">
        <v>45</v>
      </c>
      <c r="H7" s="16">
        <f t="shared" si="0"/>
        <v>0.5625</v>
      </c>
      <c r="I7" s="5"/>
    </row>
    <row r="8" spans="2:10">
      <c r="C8" s="11" t="s">
        <v>32</v>
      </c>
      <c r="D8" s="11" t="s">
        <v>9</v>
      </c>
      <c r="E8" s="15">
        <v>2</v>
      </c>
      <c r="F8" s="15">
        <v>1</v>
      </c>
      <c r="G8" s="15">
        <v>1</v>
      </c>
      <c r="H8" s="16">
        <f t="shared" si="0"/>
        <v>0.5</v>
      </c>
      <c r="I8" s="5"/>
    </row>
    <row r="9" spans="2:10">
      <c r="C9" s="11" t="s">
        <v>32</v>
      </c>
      <c r="D9" s="11" t="s">
        <v>7</v>
      </c>
      <c r="E9" s="15">
        <f>SUM(E5:E8)</f>
        <v>22231</v>
      </c>
      <c r="F9" s="15">
        <f>SUM(F5:F8)</f>
        <v>19239</v>
      </c>
      <c r="G9" s="15">
        <f>SUM(G5:G8)</f>
        <v>8016</v>
      </c>
      <c r="H9" s="16">
        <f t="shared" si="0"/>
        <v>0.36057757185911565</v>
      </c>
      <c r="I9" s="7"/>
      <c r="J9" s="6" t="s">
        <v>8</v>
      </c>
    </row>
    <row r="10" spans="2:10">
      <c r="C10" s="11" t="s">
        <v>33</v>
      </c>
      <c r="D10" s="11" t="s">
        <v>3</v>
      </c>
      <c r="E10" s="15">
        <v>14859</v>
      </c>
      <c r="F10" s="15">
        <v>13219</v>
      </c>
      <c r="G10" s="15">
        <v>5388</v>
      </c>
      <c r="H10" s="16">
        <f t="shared" si="0"/>
        <v>0.36260852008883504</v>
      </c>
      <c r="I10" s="5"/>
    </row>
    <row r="11" spans="2:10">
      <c r="C11" s="11" t="s">
        <v>33</v>
      </c>
      <c r="D11" s="11" t="s">
        <v>5</v>
      </c>
      <c r="E11" s="15">
        <v>5893</v>
      </c>
      <c r="F11" s="15">
        <v>5078</v>
      </c>
      <c r="G11" s="15">
        <v>3924</v>
      </c>
      <c r="H11" s="16">
        <f t="shared" si="0"/>
        <v>0.66587476667232315</v>
      </c>
      <c r="I11" s="5"/>
    </row>
    <row r="12" spans="2:10">
      <c r="C12" s="11" t="s">
        <v>33</v>
      </c>
      <c r="D12" s="11" t="s">
        <v>6</v>
      </c>
      <c r="E12" s="15">
        <v>48</v>
      </c>
      <c r="F12" s="15">
        <v>36</v>
      </c>
      <c r="G12" s="15">
        <v>24</v>
      </c>
      <c r="H12" s="16">
        <f t="shared" si="0"/>
        <v>0.5</v>
      </c>
      <c r="I12" s="5"/>
    </row>
    <row r="13" spans="2:10">
      <c r="C13" s="11" t="s">
        <v>33</v>
      </c>
      <c r="D13" s="11" t="s">
        <v>9</v>
      </c>
      <c r="E13" s="15">
        <v>0</v>
      </c>
      <c r="F13" s="15">
        <v>0</v>
      </c>
      <c r="G13" s="15">
        <v>0</v>
      </c>
      <c r="H13" s="16" t="e">
        <f t="shared" si="0"/>
        <v>#DIV/0!</v>
      </c>
      <c r="I13" s="5"/>
    </row>
    <row r="14" spans="2:10">
      <c r="C14" s="11" t="s">
        <v>33</v>
      </c>
      <c r="D14" s="11" t="s">
        <v>7</v>
      </c>
      <c r="E14" s="15">
        <f>SUM(E10:E13)</f>
        <v>20800</v>
      </c>
      <c r="F14" s="15">
        <f>SUM(F10:F13)</f>
        <v>18333</v>
      </c>
      <c r="G14" s="15">
        <f>SUM(G10:G13)</f>
        <v>9336</v>
      </c>
      <c r="H14" s="16">
        <f t="shared" si="0"/>
        <v>0.44884615384615384</v>
      </c>
      <c r="I14" s="7"/>
      <c r="J14" s="6" t="s">
        <v>8</v>
      </c>
    </row>
    <row r="15" spans="2:10">
      <c r="C15" s="11" t="s">
        <v>34</v>
      </c>
      <c r="D15" s="11" t="s">
        <v>3</v>
      </c>
      <c r="E15" s="15">
        <v>15423</v>
      </c>
      <c r="F15" s="15">
        <v>14103</v>
      </c>
      <c r="G15" s="15">
        <v>5713</v>
      </c>
      <c r="H15" s="16">
        <f t="shared" si="0"/>
        <v>0.37042080010374118</v>
      </c>
      <c r="I15" s="5"/>
    </row>
    <row r="16" spans="2:10">
      <c r="C16" s="11" t="s">
        <v>34</v>
      </c>
      <c r="D16" s="11" t="s">
        <v>10</v>
      </c>
      <c r="E16" s="15">
        <v>20</v>
      </c>
      <c r="F16" s="15">
        <v>18</v>
      </c>
      <c r="G16" s="15">
        <v>12</v>
      </c>
      <c r="H16" s="16">
        <f t="shared" si="0"/>
        <v>0.6</v>
      </c>
      <c r="I16" s="5"/>
    </row>
    <row r="17" spans="3:10">
      <c r="C17" s="11" t="s">
        <v>34</v>
      </c>
      <c r="D17" s="11" t="s">
        <v>6</v>
      </c>
      <c r="E17" s="15">
        <v>44</v>
      </c>
      <c r="F17" s="15">
        <v>37</v>
      </c>
      <c r="G17" s="15">
        <v>20</v>
      </c>
      <c r="H17" s="16">
        <f t="shared" si="0"/>
        <v>0.45454545454545453</v>
      </c>
      <c r="I17" s="5"/>
    </row>
    <row r="18" spans="3:10">
      <c r="C18" s="11" t="s">
        <v>34</v>
      </c>
      <c r="D18" s="11" t="s">
        <v>11</v>
      </c>
      <c r="E18" s="15">
        <v>4351</v>
      </c>
      <c r="F18" s="15">
        <v>3933</v>
      </c>
      <c r="G18" s="15">
        <v>2901</v>
      </c>
      <c r="H18" s="16">
        <f t="shared" si="0"/>
        <v>0.66674327740749251</v>
      </c>
      <c r="I18" s="5"/>
    </row>
    <row r="19" spans="3:10">
      <c r="C19" s="11" t="s">
        <v>34</v>
      </c>
      <c r="D19" s="11" t="s">
        <v>12</v>
      </c>
      <c r="E19" s="15">
        <v>469</v>
      </c>
      <c r="F19" s="15">
        <v>428</v>
      </c>
      <c r="G19" s="15">
        <v>375</v>
      </c>
      <c r="H19" s="16">
        <f t="shared" si="0"/>
        <v>0.79957356076759056</v>
      </c>
      <c r="I19" s="5"/>
    </row>
    <row r="20" spans="3:10">
      <c r="C20" s="11" t="s">
        <v>34</v>
      </c>
      <c r="D20" s="11" t="s">
        <v>7</v>
      </c>
      <c r="E20" s="15">
        <f>SUM(E15:E19)</f>
        <v>20307</v>
      </c>
      <c r="F20" s="15">
        <f>SUM(F15:F19)</f>
        <v>18519</v>
      </c>
      <c r="G20" s="15">
        <f>SUM(G15:G19)</f>
        <v>9021</v>
      </c>
      <c r="H20" s="16">
        <f t="shared" si="0"/>
        <v>0.44423105333136359</v>
      </c>
      <c r="I20" s="7"/>
      <c r="J20" s="6" t="s">
        <v>8</v>
      </c>
    </row>
    <row r="21" spans="3:10">
      <c r="C21" s="11" t="s">
        <v>37</v>
      </c>
      <c r="D21" s="11" t="s">
        <v>3</v>
      </c>
      <c r="E21" s="15">
        <v>15036</v>
      </c>
      <c r="F21" s="18"/>
      <c r="G21" s="15">
        <v>5700</v>
      </c>
      <c r="H21" s="16">
        <f t="shared" si="0"/>
        <v>0.37909018355945728</v>
      </c>
      <c r="I21" s="5"/>
    </row>
    <row r="22" spans="3:10">
      <c r="C22" s="11" t="s">
        <v>37</v>
      </c>
      <c r="D22" s="11" t="s">
        <v>10</v>
      </c>
      <c r="E22" s="15">
        <v>12</v>
      </c>
      <c r="F22" s="18"/>
      <c r="G22" s="15">
        <v>6</v>
      </c>
      <c r="H22" s="16">
        <f t="shared" si="0"/>
        <v>0.5</v>
      </c>
      <c r="I22" s="5"/>
    </row>
    <row r="23" spans="3:10">
      <c r="C23" s="11" t="s">
        <v>37</v>
      </c>
      <c r="D23" s="11" t="s">
        <v>6</v>
      </c>
      <c r="E23" s="15">
        <v>17</v>
      </c>
      <c r="F23" s="18"/>
      <c r="G23" s="15">
        <v>8</v>
      </c>
      <c r="H23" s="16">
        <f t="shared" si="0"/>
        <v>0.47058823529411764</v>
      </c>
      <c r="I23" s="5"/>
    </row>
    <row r="24" spans="3:10">
      <c r="C24" s="11" t="s">
        <v>37</v>
      </c>
      <c r="D24" s="11" t="s">
        <v>11</v>
      </c>
      <c r="E24" s="15">
        <v>4217</v>
      </c>
      <c r="F24" s="18"/>
      <c r="G24" s="15">
        <v>2806</v>
      </c>
      <c r="H24" s="16">
        <f t="shared" si="0"/>
        <v>0.66540194451031542</v>
      </c>
      <c r="I24" s="5"/>
    </row>
    <row r="25" spans="3:10">
      <c r="C25" s="11" t="s">
        <v>37</v>
      </c>
      <c r="D25" s="11" t="s">
        <v>12</v>
      </c>
      <c r="E25" s="15">
        <v>391</v>
      </c>
      <c r="F25" s="18"/>
      <c r="G25" s="15">
        <v>290</v>
      </c>
      <c r="H25" s="16">
        <f t="shared" si="0"/>
        <v>0.74168797953964194</v>
      </c>
      <c r="I25" s="5"/>
    </row>
    <row r="26" spans="3:10">
      <c r="C26" s="11" t="s">
        <v>37</v>
      </c>
      <c r="D26" s="11" t="s">
        <v>7</v>
      </c>
      <c r="E26" s="15">
        <f>SUM(E21:E25)</f>
        <v>19673</v>
      </c>
      <c r="F26" s="15">
        <f>SUM(F21:F25)</f>
        <v>0</v>
      </c>
      <c r="G26" s="15">
        <f>SUM(G21:G25)</f>
        <v>8810</v>
      </c>
      <c r="H26" s="16">
        <f t="shared" si="0"/>
        <v>0.44782188786661925</v>
      </c>
      <c r="I26" s="7"/>
      <c r="J26" s="6" t="s">
        <v>8</v>
      </c>
    </row>
    <row r="27" spans="3:10">
      <c r="C27" s="11" t="s">
        <v>38</v>
      </c>
      <c r="D27" s="11" t="s">
        <v>3</v>
      </c>
      <c r="E27" s="15">
        <v>16185</v>
      </c>
      <c r="F27" s="18"/>
      <c r="G27" s="15">
        <v>6441</v>
      </c>
      <c r="H27" s="16">
        <f t="shared" si="0"/>
        <v>0.39796107506950879</v>
      </c>
      <c r="I27" s="5"/>
    </row>
    <row r="28" spans="3:10">
      <c r="C28" s="11" t="s">
        <v>38</v>
      </c>
      <c r="D28" s="11" t="s">
        <v>10</v>
      </c>
      <c r="E28" s="15">
        <v>13</v>
      </c>
      <c r="F28" s="18"/>
      <c r="G28" s="15">
        <v>8</v>
      </c>
      <c r="H28" s="16">
        <f t="shared" si="0"/>
        <v>0.61538461538461542</v>
      </c>
      <c r="I28" s="5"/>
    </row>
    <row r="29" spans="3:10">
      <c r="C29" s="11" t="s">
        <v>38</v>
      </c>
      <c r="D29" s="11" t="s">
        <v>6</v>
      </c>
      <c r="E29" s="15">
        <v>21</v>
      </c>
      <c r="F29" s="18"/>
      <c r="G29" s="15">
        <v>9</v>
      </c>
      <c r="H29" s="16">
        <f t="shared" si="0"/>
        <v>0.42857142857142855</v>
      </c>
      <c r="I29" s="5"/>
    </row>
    <row r="30" spans="3:10">
      <c r="C30" s="11" t="s">
        <v>38</v>
      </c>
      <c r="D30" s="11" t="s">
        <v>11</v>
      </c>
      <c r="E30" s="15">
        <v>4509</v>
      </c>
      <c r="F30" s="18"/>
      <c r="G30" s="15">
        <v>3006</v>
      </c>
      <c r="H30" s="16">
        <f t="shared" si="0"/>
        <v>0.66666666666666663</v>
      </c>
      <c r="I30" s="5"/>
    </row>
    <row r="31" spans="3:10">
      <c r="C31" s="11" t="s">
        <v>38</v>
      </c>
      <c r="D31" s="11" t="s">
        <v>12</v>
      </c>
      <c r="E31" s="15">
        <v>306</v>
      </c>
      <c r="F31" s="18"/>
      <c r="G31" s="15">
        <v>243</v>
      </c>
      <c r="H31" s="16">
        <f t="shared" si="0"/>
        <v>0.79411764705882348</v>
      </c>
      <c r="I31" s="5"/>
    </row>
    <row r="32" spans="3:10">
      <c r="C32" s="11" t="s">
        <v>38</v>
      </c>
      <c r="D32" s="11" t="s">
        <v>13</v>
      </c>
      <c r="E32" s="15">
        <v>1</v>
      </c>
      <c r="F32" s="18"/>
      <c r="G32" s="15">
        <v>0</v>
      </c>
      <c r="H32" s="16">
        <f t="shared" si="0"/>
        <v>0</v>
      </c>
      <c r="I32" s="5"/>
    </row>
    <row r="33" spans="3:10">
      <c r="C33" s="11" t="s">
        <v>38</v>
      </c>
      <c r="D33" s="11" t="s">
        <v>7</v>
      </c>
      <c r="E33" s="15">
        <f>SUM(E27:E32)</f>
        <v>21035</v>
      </c>
      <c r="F33" s="15">
        <f>SUM(F27:F32)</f>
        <v>0</v>
      </c>
      <c r="G33" s="15">
        <f>SUM(G27:G32)</f>
        <v>9707</v>
      </c>
      <c r="H33" s="16">
        <f t="shared" si="0"/>
        <v>0.46146898027097694</v>
      </c>
      <c r="I33" s="7"/>
      <c r="J33" s="6" t="s">
        <v>8</v>
      </c>
    </row>
    <row r="34" spans="3:10">
      <c r="C34" s="11" t="s">
        <v>39</v>
      </c>
      <c r="D34" s="11" t="s">
        <v>3</v>
      </c>
      <c r="E34" s="15">
        <v>11653</v>
      </c>
      <c r="F34" s="18"/>
      <c r="G34" s="15">
        <v>5297</v>
      </c>
      <c r="H34" s="16">
        <f t="shared" si="0"/>
        <v>0.45456105723847934</v>
      </c>
      <c r="I34" s="5"/>
    </row>
    <row r="35" spans="3:10">
      <c r="C35" s="11" t="s">
        <v>39</v>
      </c>
      <c r="D35" s="11" t="s">
        <v>10</v>
      </c>
      <c r="E35" s="15">
        <v>9</v>
      </c>
      <c r="F35" s="18"/>
      <c r="G35" s="15">
        <v>5</v>
      </c>
      <c r="H35" s="16">
        <f t="shared" si="0"/>
        <v>0.55555555555555558</v>
      </c>
      <c r="I35" s="5"/>
    </row>
    <row r="36" spans="3:10">
      <c r="C36" s="11" t="s">
        <v>39</v>
      </c>
      <c r="D36" s="11" t="s">
        <v>14</v>
      </c>
      <c r="E36" s="15">
        <v>2933</v>
      </c>
      <c r="F36" s="18"/>
      <c r="G36" s="15">
        <v>1954</v>
      </c>
      <c r="H36" s="16">
        <f t="shared" si="0"/>
        <v>0.66621206955335832</v>
      </c>
      <c r="I36" s="5"/>
    </row>
    <row r="37" spans="3:10">
      <c r="C37" s="11" t="s">
        <v>39</v>
      </c>
      <c r="D37" s="11" t="s">
        <v>12</v>
      </c>
      <c r="E37" s="15">
        <v>252</v>
      </c>
      <c r="F37" s="18"/>
      <c r="G37" s="15">
        <v>216</v>
      </c>
      <c r="H37" s="16">
        <f t="shared" ref="H37:H60" si="1">G37/E37</f>
        <v>0.8571428571428571</v>
      </c>
      <c r="I37" s="5"/>
    </row>
    <row r="38" spans="3:10">
      <c r="C38" s="11" t="s">
        <v>39</v>
      </c>
      <c r="D38" s="11" t="s">
        <v>15</v>
      </c>
      <c r="E38" s="15">
        <v>493</v>
      </c>
      <c r="F38" s="18"/>
      <c r="G38" s="15">
        <v>197</v>
      </c>
      <c r="H38" s="16">
        <f t="shared" si="1"/>
        <v>0.39959432048681542</v>
      </c>
      <c r="I38" s="5"/>
    </row>
    <row r="39" spans="3:10">
      <c r="C39" s="11" t="s">
        <v>39</v>
      </c>
      <c r="D39" s="11" t="s">
        <v>7</v>
      </c>
      <c r="E39" s="15">
        <f>SUM(E34:E38)</f>
        <v>15340</v>
      </c>
      <c r="F39" s="15">
        <f>SUM(F34:F38)</f>
        <v>0</v>
      </c>
      <c r="G39" s="15">
        <f>SUM(G34:G38)</f>
        <v>7669</v>
      </c>
      <c r="H39" s="16">
        <f t="shared" si="1"/>
        <v>0.49993481095176012</v>
      </c>
      <c r="I39" s="7"/>
      <c r="J39" s="6" t="s">
        <v>8</v>
      </c>
    </row>
    <row r="40" spans="3:10">
      <c r="C40" s="11" t="s">
        <v>40</v>
      </c>
      <c r="D40" s="11" t="s">
        <v>3</v>
      </c>
      <c r="E40" s="15">
        <v>9292</v>
      </c>
      <c r="F40" s="18"/>
      <c r="G40" s="15">
        <v>4402</v>
      </c>
      <c r="H40" s="16">
        <f t="shared" si="1"/>
        <v>0.47374085234610419</v>
      </c>
      <c r="I40" s="5"/>
    </row>
    <row r="41" spans="3:10">
      <c r="C41" s="11" t="s">
        <v>40</v>
      </c>
      <c r="D41" s="11" t="s">
        <v>10</v>
      </c>
      <c r="E41" s="15">
        <v>11</v>
      </c>
      <c r="F41" s="18"/>
      <c r="G41" s="15">
        <v>5</v>
      </c>
      <c r="H41" s="16">
        <f t="shared" si="1"/>
        <v>0.45454545454545453</v>
      </c>
      <c r="I41" s="5"/>
    </row>
    <row r="42" spans="3:10">
      <c r="C42" s="11" t="s">
        <v>40</v>
      </c>
      <c r="D42" s="11" t="s">
        <v>14</v>
      </c>
      <c r="E42" s="15">
        <v>2144</v>
      </c>
      <c r="F42" s="18"/>
      <c r="G42" s="15">
        <v>1338</v>
      </c>
      <c r="H42" s="16">
        <f t="shared" si="1"/>
        <v>0.62406716417910446</v>
      </c>
      <c r="I42" s="5"/>
    </row>
    <row r="43" spans="3:10">
      <c r="C43" s="11" t="s">
        <v>40</v>
      </c>
      <c r="D43" s="11" t="s">
        <v>12</v>
      </c>
      <c r="E43" s="15">
        <v>162</v>
      </c>
      <c r="F43" s="18"/>
      <c r="G43" s="15">
        <v>131</v>
      </c>
      <c r="H43" s="16">
        <f t="shared" si="1"/>
        <v>0.80864197530864201</v>
      </c>
      <c r="I43" s="5"/>
    </row>
    <row r="44" spans="3:10">
      <c r="C44" s="11" t="s">
        <v>40</v>
      </c>
      <c r="D44" s="11" t="s">
        <v>15</v>
      </c>
      <c r="E44" s="15">
        <v>543</v>
      </c>
      <c r="F44" s="18"/>
      <c r="G44" s="15">
        <v>217</v>
      </c>
      <c r="H44" s="16">
        <f t="shared" si="1"/>
        <v>0.39963167587476978</v>
      </c>
      <c r="I44" s="5"/>
    </row>
    <row r="45" spans="3:10">
      <c r="C45" s="11" t="s">
        <v>40</v>
      </c>
      <c r="D45" s="11" t="s">
        <v>16</v>
      </c>
      <c r="E45" s="15">
        <v>2980</v>
      </c>
      <c r="F45" s="18"/>
      <c r="G45" s="15">
        <v>1652</v>
      </c>
      <c r="H45" s="16">
        <f t="shared" si="1"/>
        <v>0.55436241610738257</v>
      </c>
      <c r="I45" s="5"/>
    </row>
    <row r="46" spans="3:10">
      <c r="C46" s="11" t="s">
        <v>40</v>
      </c>
      <c r="D46" s="11" t="s">
        <v>7</v>
      </c>
      <c r="E46" s="15">
        <f>SUM(E40:E45)</f>
        <v>15132</v>
      </c>
      <c r="F46" s="15">
        <f>SUM(F40:F45)</f>
        <v>0</v>
      </c>
      <c r="G46" s="15">
        <f>SUM(G40:G45)</f>
        <v>7745</v>
      </c>
      <c r="H46" s="16">
        <f t="shared" si="1"/>
        <v>0.51182923605604014</v>
      </c>
      <c r="I46" s="7"/>
      <c r="J46" s="6" t="s">
        <v>8</v>
      </c>
    </row>
    <row r="47" spans="3:10">
      <c r="C47" s="11" t="s">
        <v>41</v>
      </c>
      <c r="D47" s="11" t="s">
        <v>3</v>
      </c>
      <c r="E47" s="15">
        <v>7261</v>
      </c>
      <c r="F47" s="18"/>
      <c r="G47" s="15">
        <v>3562</v>
      </c>
      <c r="H47" s="16">
        <f t="shared" si="1"/>
        <v>0.49056603773584906</v>
      </c>
      <c r="I47" s="5"/>
    </row>
    <row r="48" spans="3:10">
      <c r="C48" s="11" t="s">
        <v>41</v>
      </c>
      <c r="D48" s="11" t="s">
        <v>10</v>
      </c>
      <c r="E48" s="15">
        <v>8</v>
      </c>
      <c r="F48" s="18"/>
      <c r="G48" s="15">
        <v>4</v>
      </c>
      <c r="H48" s="16">
        <f t="shared" si="1"/>
        <v>0.5</v>
      </c>
      <c r="I48" s="5"/>
    </row>
    <row r="49" spans="3:10">
      <c r="C49" s="11" t="s">
        <v>41</v>
      </c>
      <c r="D49" s="11" t="s">
        <v>14</v>
      </c>
      <c r="E49" s="15">
        <v>1522</v>
      </c>
      <c r="F49" s="18"/>
      <c r="G49" s="15">
        <v>879</v>
      </c>
      <c r="H49" s="16">
        <f t="shared" si="1"/>
        <v>0.57752956636005259</v>
      </c>
      <c r="I49" s="5"/>
    </row>
    <row r="50" spans="3:10">
      <c r="C50" s="11" t="s">
        <v>41</v>
      </c>
      <c r="D50" s="11" t="s">
        <v>12</v>
      </c>
      <c r="E50" s="15">
        <v>165</v>
      </c>
      <c r="F50" s="18"/>
      <c r="G50" s="15">
        <v>117</v>
      </c>
      <c r="H50" s="16">
        <f t="shared" si="1"/>
        <v>0.70909090909090911</v>
      </c>
      <c r="I50" s="5"/>
    </row>
    <row r="51" spans="3:10">
      <c r="C51" s="11" t="s">
        <v>41</v>
      </c>
      <c r="D51" s="11" t="s">
        <v>15</v>
      </c>
      <c r="E51" s="15">
        <v>434</v>
      </c>
      <c r="F51" s="18"/>
      <c r="G51" s="15">
        <v>173</v>
      </c>
      <c r="H51" s="16">
        <f t="shared" si="1"/>
        <v>0.39861751152073732</v>
      </c>
      <c r="I51" s="5"/>
    </row>
    <row r="52" spans="3:10">
      <c r="C52" s="11" t="s">
        <v>41</v>
      </c>
      <c r="D52" s="11" t="s">
        <v>16</v>
      </c>
      <c r="E52" s="15">
        <v>3201</v>
      </c>
      <c r="F52" s="18"/>
      <c r="G52" s="15">
        <v>1721</v>
      </c>
      <c r="H52" s="16">
        <f t="shared" si="1"/>
        <v>0.53764448609809434</v>
      </c>
      <c r="I52" s="5"/>
    </row>
    <row r="53" spans="3:10">
      <c r="C53" s="11" t="s">
        <v>41</v>
      </c>
      <c r="D53" s="11" t="s">
        <v>7</v>
      </c>
      <c r="E53" s="15">
        <f>SUM(E47:E52)</f>
        <v>12591</v>
      </c>
      <c r="F53" s="15">
        <f>SUM(F47:F52)</f>
        <v>0</v>
      </c>
      <c r="G53" s="15">
        <f>SUM(G47:G52)</f>
        <v>6456</v>
      </c>
      <c r="H53" s="16">
        <f t="shared" si="1"/>
        <v>0.51274720038122468</v>
      </c>
      <c r="I53" s="7"/>
      <c r="J53" s="6" t="s">
        <v>8</v>
      </c>
    </row>
    <row r="54" spans="3:10">
      <c r="C54" s="11" t="s">
        <v>42</v>
      </c>
      <c r="D54" s="11" t="s">
        <v>3</v>
      </c>
      <c r="E54" s="15">
        <v>5178</v>
      </c>
      <c r="F54" s="18"/>
      <c r="G54" s="15">
        <v>2130</v>
      </c>
      <c r="H54" s="16">
        <f t="shared" si="1"/>
        <v>0.41135573580533025</v>
      </c>
      <c r="I54" s="5"/>
    </row>
    <row r="55" spans="3:10">
      <c r="C55" s="11" t="s">
        <v>42</v>
      </c>
      <c r="D55" s="11" t="s">
        <v>10</v>
      </c>
      <c r="E55" s="15">
        <v>6</v>
      </c>
      <c r="F55" s="18"/>
      <c r="G55" s="15">
        <v>3</v>
      </c>
      <c r="H55" s="16">
        <f t="shared" si="1"/>
        <v>0.5</v>
      </c>
      <c r="I55" s="5"/>
    </row>
    <row r="56" spans="3:10">
      <c r="C56" s="11" t="s">
        <v>42</v>
      </c>
      <c r="D56" s="11" t="s">
        <v>14</v>
      </c>
      <c r="E56" s="15">
        <v>1146</v>
      </c>
      <c r="F56" s="18"/>
      <c r="G56" s="15">
        <v>590</v>
      </c>
      <c r="H56" s="16">
        <f t="shared" si="1"/>
        <v>0.51483420593368234</v>
      </c>
      <c r="I56" s="5"/>
    </row>
    <row r="57" spans="3:10">
      <c r="C57" s="11" t="s">
        <v>42</v>
      </c>
      <c r="D57" s="11" t="s">
        <v>12</v>
      </c>
      <c r="E57" s="15">
        <v>106</v>
      </c>
      <c r="F57" s="18"/>
      <c r="G57" s="15">
        <v>68</v>
      </c>
      <c r="H57" s="16">
        <f t="shared" si="1"/>
        <v>0.64150943396226412</v>
      </c>
      <c r="I57" s="5"/>
    </row>
    <row r="58" spans="3:10">
      <c r="C58" s="11" t="s">
        <v>42</v>
      </c>
      <c r="D58" s="11" t="s">
        <v>15</v>
      </c>
      <c r="E58" s="15">
        <v>372</v>
      </c>
      <c r="F58" s="18"/>
      <c r="G58" s="15">
        <v>148</v>
      </c>
      <c r="H58" s="16">
        <f t="shared" si="1"/>
        <v>0.39784946236559138</v>
      </c>
      <c r="I58" s="5"/>
    </row>
    <row r="59" spans="3:10">
      <c r="C59" s="11" t="s">
        <v>42</v>
      </c>
      <c r="D59" s="11" t="s">
        <v>16</v>
      </c>
      <c r="E59" s="15">
        <v>2561</v>
      </c>
      <c r="F59" s="18"/>
      <c r="G59" s="15">
        <v>1320</v>
      </c>
      <c r="H59" s="16">
        <f t="shared" si="1"/>
        <v>0.51542366263178441</v>
      </c>
      <c r="I59" s="5"/>
    </row>
    <row r="60" spans="3:10">
      <c r="C60" s="11" t="s">
        <v>42</v>
      </c>
      <c r="D60" s="11" t="s">
        <v>7</v>
      </c>
      <c r="E60" s="15">
        <f>SUM(E54:E59)</f>
        <v>9369</v>
      </c>
      <c r="F60" s="15">
        <f>SUM(F54:F59)</f>
        <v>0</v>
      </c>
      <c r="G60" s="15">
        <f>SUM(G54:G59)</f>
        <v>4259</v>
      </c>
      <c r="H60" s="16">
        <f t="shared" si="1"/>
        <v>0.45458426726438256</v>
      </c>
      <c r="I60" s="7"/>
      <c r="J60" s="6" t="s">
        <v>8</v>
      </c>
    </row>
  </sheetData>
  <autoFilter ref="C4:H60" xr:uid="{00000000-0001-0000-0000-000000000000}"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64FF-333B-4596-8617-2614F98DC0D4}">
  <dimension ref="B2:O132"/>
  <sheetViews>
    <sheetView workbookViewId="0">
      <selection activeCell="B2" sqref="B2"/>
    </sheetView>
  </sheetViews>
  <sheetFormatPr defaultRowHeight="15.75"/>
  <cols>
    <col min="1" max="1" width="4.625" style="3" customWidth="1"/>
    <col min="2" max="2" width="4.125" style="3" customWidth="1"/>
    <col min="3" max="3" width="8.375" style="3" customWidth="1"/>
    <col min="4" max="4" width="21" style="9" customWidth="1"/>
    <col min="5" max="5" width="13.375" style="3" customWidth="1"/>
    <col min="6" max="6" width="12.375" style="3" customWidth="1"/>
    <col min="7" max="7" width="11.875" style="3" customWidth="1"/>
    <col min="8" max="8" width="10.5" style="3" customWidth="1"/>
    <col min="9" max="9" width="9.875" style="3" customWidth="1"/>
    <col min="10" max="10" width="3.375" style="3" customWidth="1"/>
    <col min="11" max="16" width="9" style="3"/>
    <col min="17" max="17" width="11.125" style="3" customWidth="1"/>
    <col min="18" max="16384" width="9" style="3"/>
  </cols>
  <sheetData>
    <row r="2" spans="2:15">
      <c r="B2" s="6" t="s">
        <v>60</v>
      </c>
    </row>
    <row r="4" spans="2:15">
      <c r="C4" s="17" t="s">
        <v>55</v>
      </c>
      <c r="D4" s="10" t="s">
        <v>56</v>
      </c>
      <c r="E4" s="17" t="s">
        <v>18</v>
      </c>
      <c r="F4" s="17" t="s">
        <v>19</v>
      </c>
      <c r="G4" s="17" t="s">
        <v>0</v>
      </c>
      <c r="H4" s="17" t="s">
        <v>2</v>
      </c>
      <c r="I4" s="17" t="s">
        <v>4</v>
      </c>
      <c r="M4" s="3" t="s">
        <v>43</v>
      </c>
      <c r="N4" s="3" t="s">
        <v>45</v>
      </c>
      <c r="O4" s="3" t="s">
        <v>46</v>
      </c>
    </row>
    <row r="5" spans="2:15">
      <c r="C5" s="11" t="s">
        <v>44</v>
      </c>
      <c r="D5" s="12" t="s">
        <v>21</v>
      </c>
      <c r="E5" s="13">
        <v>8.5999999999999993E-2</v>
      </c>
      <c r="F5" s="13">
        <v>6.7000000000000004E-2</v>
      </c>
      <c r="G5" s="14">
        <f t="shared" ref="G5:G17" si="0">E5*$N$5</f>
        <v>1911.8659999999998</v>
      </c>
      <c r="H5" s="15">
        <f t="shared" ref="H5:H17" si="1">F5*$O$5</f>
        <v>537.072</v>
      </c>
      <c r="I5" s="13">
        <f t="shared" ref="I5:I36" si="2">H5/G5</f>
        <v>0.28091508505303198</v>
      </c>
      <c r="M5" s="3" t="s">
        <v>44</v>
      </c>
      <c r="N5" s="8">
        <v>22231</v>
      </c>
      <c r="O5" s="8">
        <v>8016</v>
      </c>
    </row>
    <row r="6" spans="2:15">
      <c r="C6" s="11" t="s">
        <v>44</v>
      </c>
      <c r="D6" s="12" t="s">
        <v>17</v>
      </c>
      <c r="E6" s="13">
        <v>0.23200000000000001</v>
      </c>
      <c r="F6" s="13">
        <v>0.317</v>
      </c>
      <c r="G6" s="14">
        <f t="shared" si="0"/>
        <v>5157.5920000000006</v>
      </c>
      <c r="H6" s="14">
        <f t="shared" si="1"/>
        <v>2541.0720000000001</v>
      </c>
      <c r="I6" s="13">
        <f t="shared" si="2"/>
        <v>0.4926857339626709</v>
      </c>
      <c r="M6" s="3" t="s">
        <v>47</v>
      </c>
      <c r="N6" s="8">
        <v>20800</v>
      </c>
      <c r="O6" s="8">
        <v>9336</v>
      </c>
    </row>
    <row r="7" spans="2:15">
      <c r="C7" s="11" t="s">
        <v>44</v>
      </c>
      <c r="D7" s="12" t="s">
        <v>20</v>
      </c>
      <c r="E7" s="13">
        <v>4.7E-2</v>
      </c>
      <c r="F7" s="13">
        <v>3.6999999999999998E-2</v>
      </c>
      <c r="G7" s="14">
        <f t="shared" si="0"/>
        <v>1044.857</v>
      </c>
      <c r="H7" s="14">
        <f t="shared" si="1"/>
        <v>296.59199999999998</v>
      </c>
      <c r="I7" s="13">
        <f t="shared" si="2"/>
        <v>0.28385893954866548</v>
      </c>
      <c r="M7" s="3" t="s">
        <v>48</v>
      </c>
      <c r="N7" s="8">
        <v>20307</v>
      </c>
      <c r="O7" s="8">
        <v>9021</v>
      </c>
    </row>
    <row r="8" spans="2:15">
      <c r="C8" s="11" t="s">
        <v>44</v>
      </c>
      <c r="D8" s="12" t="s">
        <v>22</v>
      </c>
      <c r="E8" s="13">
        <v>1.4E-2</v>
      </c>
      <c r="F8" s="13">
        <v>1.2E-2</v>
      </c>
      <c r="G8" s="14">
        <f t="shared" si="0"/>
        <v>311.23399999999998</v>
      </c>
      <c r="H8" s="14">
        <f t="shared" si="1"/>
        <v>96.192000000000007</v>
      </c>
      <c r="I8" s="13">
        <f t="shared" si="2"/>
        <v>0.3090664901649563</v>
      </c>
      <c r="M8" s="3" t="s">
        <v>49</v>
      </c>
      <c r="N8" s="8">
        <v>19673</v>
      </c>
      <c r="O8" s="8">
        <v>8810</v>
      </c>
    </row>
    <row r="9" spans="2:15">
      <c r="C9" s="11" t="s">
        <v>44</v>
      </c>
      <c r="D9" s="12" t="s">
        <v>23</v>
      </c>
      <c r="E9" s="13">
        <v>0.14899999999999999</v>
      </c>
      <c r="F9" s="13">
        <v>0.124</v>
      </c>
      <c r="G9" s="14">
        <f t="shared" si="0"/>
        <v>3312.4189999999999</v>
      </c>
      <c r="H9" s="14">
        <f t="shared" si="1"/>
        <v>993.98400000000004</v>
      </c>
      <c r="I9" s="13">
        <f t="shared" si="2"/>
        <v>0.30007797926530433</v>
      </c>
      <c r="M9" s="3" t="s">
        <v>50</v>
      </c>
      <c r="N9" s="8">
        <v>21035</v>
      </c>
      <c r="O9" s="8">
        <v>9707</v>
      </c>
    </row>
    <row r="10" spans="2:15">
      <c r="C10" s="11" t="s">
        <v>44</v>
      </c>
      <c r="D10" s="12" t="s">
        <v>24</v>
      </c>
      <c r="E10" s="13">
        <v>3.9E-2</v>
      </c>
      <c r="F10" s="13">
        <v>2.1000000000000001E-2</v>
      </c>
      <c r="G10" s="14">
        <f t="shared" si="0"/>
        <v>867.00900000000001</v>
      </c>
      <c r="H10" s="14">
        <f t="shared" si="1"/>
        <v>168.33600000000001</v>
      </c>
      <c r="I10" s="13">
        <f t="shared" si="2"/>
        <v>0.19415715407798537</v>
      </c>
      <c r="M10" s="3" t="s">
        <v>51</v>
      </c>
      <c r="N10" s="8">
        <v>15340</v>
      </c>
      <c r="O10" s="8">
        <v>7669</v>
      </c>
    </row>
    <row r="11" spans="2:15" ht="31.5">
      <c r="C11" s="11" t="s">
        <v>44</v>
      </c>
      <c r="D11" s="12" t="s">
        <v>25</v>
      </c>
      <c r="E11" s="13">
        <v>6.4000000000000001E-2</v>
      </c>
      <c r="F11" s="13">
        <v>4.4999999999999998E-2</v>
      </c>
      <c r="G11" s="14">
        <f t="shared" si="0"/>
        <v>1422.7840000000001</v>
      </c>
      <c r="H11" s="14">
        <f t="shared" si="1"/>
        <v>360.71999999999997</v>
      </c>
      <c r="I11" s="13">
        <f t="shared" si="2"/>
        <v>0.25353110521344063</v>
      </c>
      <c r="M11" s="3" t="s">
        <v>52</v>
      </c>
      <c r="N11" s="8">
        <v>15132</v>
      </c>
      <c r="O11" s="8">
        <v>7745</v>
      </c>
    </row>
    <row r="12" spans="2:15">
      <c r="C12" s="11" t="s">
        <v>44</v>
      </c>
      <c r="D12" s="12" t="s">
        <v>26</v>
      </c>
      <c r="E12" s="13">
        <v>0.18</v>
      </c>
      <c r="F12" s="13">
        <v>0.218</v>
      </c>
      <c r="G12" s="14">
        <f t="shared" si="0"/>
        <v>4001.58</v>
      </c>
      <c r="H12" s="14">
        <f t="shared" si="1"/>
        <v>1747.4880000000001</v>
      </c>
      <c r="I12" s="13">
        <f t="shared" si="2"/>
        <v>0.4366995036960401</v>
      </c>
      <c r="M12" s="3" t="s">
        <v>53</v>
      </c>
      <c r="N12" s="8">
        <v>12159</v>
      </c>
      <c r="O12" s="8">
        <v>6456</v>
      </c>
    </row>
    <row r="13" spans="2:15">
      <c r="C13" s="11" t="s">
        <v>44</v>
      </c>
      <c r="D13" s="12" t="s">
        <v>27</v>
      </c>
      <c r="E13" s="13">
        <v>6.7000000000000004E-2</v>
      </c>
      <c r="F13" s="13">
        <v>6.0999999999999999E-2</v>
      </c>
      <c r="G13" s="14">
        <f t="shared" si="0"/>
        <v>1489.4770000000001</v>
      </c>
      <c r="H13" s="14">
        <f t="shared" si="1"/>
        <v>488.976</v>
      </c>
      <c r="I13" s="13">
        <f t="shared" si="2"/>
        <v>0.32828704303591122</v>
      </c>
      <c r="M13" s="3" t="s">
        <v>54</v>
      </c>
      <c r="N13" s="8">
        <v>9369</v>
      </c>
      <c r="O13" s="8">
        <v>4259</v>
      </c>
    </row>
    <row r="14" spans="2:15">
      <c r="C14" s="11" t="s">
        <v>44</v>
      </c>
      <c r="D14" s="12" t="s">
        <v>28</v>
      </c>
      <c r="E14" s="13">
        <v>0.02</v>
      </c>
      <c r="F14" s="13">
        <v>0.02</v>
      </c>
      <c r="G14" s="14">
        <f t="shared" si="0"/>
        <v>444.62</v>
      </c>
      <c r="H14" s="14">
        <f t="shared" si="1"/>
        <v>160.32</v>
      </c>
      <c r="I14" s="13">
        <f t="shared" si="2"/>
        <v>0.36057757185911565</v>
      </c>
    </row>
    <row r="15" spans="2:15">
      <c r="C15" s="11" t="s">
        <v>44</v>
      </c>
      <c r="D15" s="12" t="s">
        <v>29</v>
      </c>
      <c r="E15" s="13">
        <v>2.8000000000000001E-2</v>
      </c>
      <c r="F15" s="13">
        <v>0.02</v>
      </c>
      <c r="G15" s="14">
        <f t="shared" si="0"/>
        <v>622.46799999999996</v>
      </c>
      <c r="H15" s="14">
        <f t="shared" si="1"/>
        <v>160.32</v>
      </c>
      <c r="I15" s="13">
        <f t="shared" si="2"/>
        <v>0.25755540847079689</v>
      </c>
    </row>
    <row r="16" spans="2:15" ht="31.5">
      <c r="C16" s="11" t="s">
        <v>44</v>
      </c>
      <c r="D16" s="12" t="s">
        <v>30</v>
      </c>
      <c r="E16" s="13">
        <v>5.6000000000000001E-2</v>
      </c>
      <c r="F16" s="13">
        <v>4.3999999999999997E-2</v>
      </c>
      <c r="G16" s="14">
        <f t="shared" si="0"/>
        <v>1244.9359999999999</v>
      </c>
      <c r="H16" s="14">
        <f t="shared" si="1"/>
        <v>352.70400000000001</v>
      </c>
      <c r="I16" s="13">
        <f t="shared" si="2"/>
        <v>0.28331094931787659</v>
      </c>
    </row>
    <row r="17" spans="3:9">
      <c r="C17" s="11" t="s">
        <v>44</v>
      </c>
      <c r="D17" s="12" t="s">
        <v>31</v>
      </c>
      <c r="E17" s="13">
        <v>1.7999999999999999E-2</v>
      </c>
      <c r="F17" s="13">
        <v>1.4999999999999999E-2</v>
      </c>
      <c r="G17" s="14">
        <f t="shared" si="0"/>
        <v>400.15799999999996</v>
      </c>
      <c r="H17" s="14">
        <f t="shared" si="1"/>
        <v>120.24</v>
      </c>
      <c r="I17" s="13">
        <f t="shared" si="2"/>
        <v>0.30048130988259641</v>
      </c>
    </row>
    <row r="18" spans="3:9">
      <c r="C18" s="11" t="s">
        <v>44</v>
      </c>
      <c r="D18" s="12" t="s">
        <v>7</v>
      </c>
      <c r="E18" s="13">
        <v>1</v>
      </c>
      <c r="F18" s="13">
        <v>1</v>
      </c>
      <c r="G18" s="14">
        <v>22231</v>
      </c>
      <c r="H18" s="14">
        <v>8024.0159999999996</v>
      </c>
      <c r="I18" s="13">
        <f t="shared" si="2"/>
        <v>0.36093814943097474</v>
      </c>
    </row>
    <row r="19" spans="3:9">
      <c r="C19" s="11" t="s">
        <v>33</v>
      </c>
      <c r="D19" s="12" t="s">
        <v>21</v>
      </c>
      <c r="E19" s="13">
        <v>9.7000000000000003E-2</v>
      </c>
      <c r="F19" s="13">
        <v>8.1000000000000003E-2</v>
      </c>
      <c r="G19" s="14">
        <f t="shared" ref="G19:G31" si="3">E19*$N$6</f>
        <v>2017.6000000000001</v>
      </c>
      <c r="H19" s="15">
        <f t="shared" ref="H19:H31" si="4">F19*$O$6</f>
        <v>756.21600000000001</v>
      </c>
      <c r="I19" s="13">
        <f t="shared" si="2"/>
        <v>0.37480967486122124</v>
      </c>
    </row>
    <row r="20" spans="3:9">
      <c r="C20" s="11" t="s">
        <v>33</v>
      </c>
      <c r="D20" s="12" t="s">
        <v>17</v>
      </c>
      <c r="E20" s="13">
        <v>0.185</v>
      </c>
      <c r="F20" s="13">
        <v>0.23200000000000001</v>
      </c>
      <c r="G20" s="14">
        <f t="shared" si="3"/>
        <v>3848</v>
      </c>
      <c r="H20" s="15">
        <f t="shared" si="4"/>
        <v>2165.9520000000002</v>
      </c>
      <c r="I20" s="13">
        <f t="shared" si="2"/>
        <v>0.56287733887733893</v>
      </c>
    </row>
    <row r="21" spans="3:9">
      <c r="C21" s="11" t="s">
        <v>33</v>
      </c>
      <c r="D21" s="12" t="s">
        <v>20</v>
      </c>
      <c r="E21" s="13">
        <v>4.5999999999999999E-2</v>
      </c>
      <c r="F21" s="13">
        <v>4.1000000000000002E-2</v>
      </c>
      <c r="G21" s="14">
        <f t="shared" si="3"/>
        <v>956.8</v>
      </c>
      <c r="H21" s="15">
        <f t="shared" si="4"/>
        <v>382.77600000000001</v>
      </c>
      <c r="I21" s="13">
        <f t="shared" si="2"/>
        <v>0.4000585284280937</v>
      </c>
    </row>
    <row r="22" spans="3:9">
      <c r="C22" s="11" t="s">
        <v>33</v>
      </c>
      <c r="D22" s="12" t="s">
        <v>22</v>
      </c>
      <c r="E22" s="13">
        <v>1.4999999999999999E-2</v>
      </c>
      <c r="F22" s="13">
        <v>1.4E-2</v>
      </c>
      <c r="G22" s="14">
        <f t="shared" si="3"/>
        <v>312</v>
      </c>
      <c r="H22" s="15">
        <f t="shared" si="4"/>
        <v>130.70400000000001</v>
      </c>
      <c r="I22" s="13">
        <f t="shared" si="2"/>
        <v>0.41892307692307695</v>
      </c>
    </row>
    <row r="23" spans="3:9">
      <c r="C23" s="11" t="s">
        <v>33</v>
      </c>
      <c r="D23" s="12" t="s">
        <v>23</v>
      </c>
      <c r="E23" s="13">
        <v>0.154</v>
      </c>
      <c r="F23" s="13">
        <v>0.14099999999999999</v>
      </c>
      <c r="G23" s="14">
        <f t="shared" si="3"/>
        <v>3203.2</v>
      </c>
      <c r="H23" s="15">
        <f t="shared" si="4"/>
        <v>1316.376</v>
      </c>
      <c r="I23" s="13">
        <f t="shared" si="2"/>
        <v>0.41095654345654348</v>
      </c>
    </row>
    <row r="24" spans="3:9">
      <c r="C24" s="11" t="s">
        <v>33</v>
      </c>
      <c r="D24" s="12" t="s">
        <v>24</v>
      </c>
      <c r="E24" s="13">
        <v>4.2999999999999997E-2</v>
      </c>
      <c r="F24" s="13">
        <v>2.8000000000000001E-2</v>
      </c>
      <c r="G24" s="14">
        <f t="shared" si="3"/>
        <v>894.4</v>
      </c>
      <c r="H24" s="15">
        <f t="shared" si="4"/>
        <v>261.40800000000002</v>
      </c>
      <c r="I24" s="13">
        <f t="shared" si="2"/>
        <v>0.2922719141323793</v>
      </c>
    </row>
    <row r="25" spans="3:9" ht="31.5">
      <c r="C25" s="11" t="s">
        <v>33</v>
      </c>
      <c r="D25" s="12" t="s">
        <v>25</v>
      </c>
      <c r="E25" s="13">
        <v>6.6000000000000003E-2</v>
      </c>
      <c r="F25" s="13">
        <v>5.8000000000000003E-2</v>
      </c>
      <c r="G25" s="14">
        <f t="shared" si="3"/>
        <v>1372.8</v>
      </c>
      <c r="H25" s="15">
        <f t="shared" si="4"/>
        <v>541.48800000000006</v>
      </c>
      <c r="I25" s="13">
        <f t="shared" si="2"/>
        <v>0.3944405594405595</v>
      </c>
    </row>
    <row r="26" spans="3:9">
      <c r="C26" s="11" t="s">
        <v>33</v>
      </c>
      <c r="D26" s="12" t="s">
        <v>26</v>
      </c>
      <c r="E26" s="13">
        <v>0.19600000000000001</v>
      </c>
      <c r="F26" s="13">
        <v>0.23799999999999999</v>
      </c>
      <c r="G26" s="14">
        <f t="shared" si="3"/>
        <v>4076.8</v>
      </c>
      <c r="H26" s="15">
        <f t="shared" si="4"/>
        <v>2221.9679999999998</v>
      </c>
      <c r="I26" s="13">
        <f t="shared" si="2"/>
        <v>0.54502747252747241</v>
      </c>
    </row>
    <row r="27" spans="3:9">
      <c r="C27" s="11" t="s">
        <v>33</v>
      </c>
      <c r="D27" s="12" t="s">
        <v>27</v>
      </c>
      <c r="E27" s="13">
        <v>7.3999999999999996E-2</v>
      </c>
      <c r="F27" s="13">
        <v>6.8000000000000005E-2</v>
      </c>
      <c r="G27" s="14">
        <f t="shared" si="3"/>
        <v>1539.1999999999998</v>
      </c>
      <c r="H27" s="15">
        <f t="shared" si="4"/>
        <v>634.84800000000007</v>
      </c>
      <c r="I27" s="13">
        <f t="shared" si="2"/>
        <v>0.41245322245322252</v>
      </c>
    </row>
    <row r="28" spans="3:9">
      <c r="C28" s="11" t="s">
        <v>33</v>
      </c>
      <c r="D28" s="12" t="s">
        <v>28</v>
      </c>
      <c r="E28" s="13">
        <v>2.3E-2</v>
      </c>
      <c r="F28" s="13">
        <v>2.1999999999999999E-2</v>
      </c>
      <c r="G28" s="14">
        <f t="shared" si="3"/>
        <v>478.4</v>
      </c>
      <c r="H28" s="15">
        <f t="shared" si="4"/>
        <v>205.392</v>
      </c>
      <c r="I28" s="13">
        <f t="shared" si="2"/>
        <v>0.42933110367892979</v>
      </c>
    </row>
    <row r="29" spans="3:9">
      <c r="C29" s="11" t="s">
        <v>33</v>
      </c>
      <c r="D29" s="12" t="s">
        <v>29</v>
      </c>
      <c r="E29" s="13">
        <v>2.7E-2</v>
      </c>
      <c r="F29" s="13">
        <v>1.9E-2</v>
      </c>
      <c r="G29" s="14">
        <f t="shared" si="3"/>
        <v>561.6</v>
      </c>
      <c r="H29" s="15">
        <f t="shared" si="4"/>
        <v>177.38399999999999</v>
      </c>
      <c r="I29" s="13">
        <f t="shared" si="2"/>
        <v>0.3158547008547008</v>
      </c>
    </row>
    <row r="30" spans="3:9" ht="31.5">
      <c r="C30" s="11" t="s">
        <v>33</v>
      </c>
      <c r="D30" s="12" t="s">
        <v>30</v>
      </c>
      <c r="E30" s="13">
        <v>5.7000000000000002E-2</v>
      </c>
      <c r="F30" s="13">
        <v>4.5999999999999999E-2</v>
      </c>
      <c r="G30" s="14">
        <f t="shared" si="3"/>
        <v>1185.6000000000001</v>
      </c>
      <c r="H30" s="15">
        <f t="shared" si="4"/>
        <v>429.45600000000002</v>
      </c>
      <c r="I30" s="13">
        <f t="shared" si="2"/>
        <v>0.36222672064777323</v>
      </c>
    </row>
    <row r="31" spans="3:9">
      <c r="C31" s="11" t="s">
        <v>33</v>
      </c>
      <c r="D31" s="12" t="s">
        <v>31</v>
      </c>
      <c r="E31" s="13">
        <v>1.7000000000000001E-2</v>
      </c>
      <c r="F31" s="13">
        <v>1.2E-2</v>
      </c>
      <c r="G31" s="14">
        <f t="shared" si="3"/>
        <v>353.6</v>
      </c>
      <c r="H31" s="15">
        <f t="shared" si="4"/>
        <v>112.032</v>
      </c>
      <c r="I31" s="13">
        <f t="shared" si="2"/>
        <v>0.31683257918552032</v>
      </c>
    </row>
    <row r="32" spans="3:9">
      <c r="C32" s="11" t="s">
        <v>33</v>
      </c>
      <c r="D32" s="12" t="s">
        <v>7</v>
      </c>
      <c r="E32" s="13">
        <v>1</v>
      </c>
      <c r="F32" s="13">
        <v>1</v>
      </c>
      <c r="G32" s="14">
        <v>20799.999999999996</v>
      </c>
      <c r="H32" s="14">
        <v>9336</v>
      </c>
      <c r="I32" s="13">
        <f t="shared" si="2"/>
        <v>0.44884615384615395</v>
      </c>
    </row>
    <row r="33" spans="3:9">
      <c r="C33" s="11" t="s">
        <v>34</v>
      </c>
      <c r="D33" s="12" t="s">
        <v>21</v>
      </c>
      <c r="E33" s="13">
        <v>0.108</v>
      </c>
      <c r="F33" s="13">
        <v>9.2999999999999999E-2</v>
      </c>
      <c r="G33" s="14">
        <f t="shared" ref="G33:G45" si="5">E33*$N$7</f>
        <v>2193.1559999999999</v>
      </c>
      <c r="H33" s="15">
        <f t="shared" ref="H33:H45" si="6">F33*$O$7</f>
        <v>838.95299999999997</v>
      </c>
      <c r="I33" s="13">
        <f t="shared" si="2"/>
        <v>0.38253229592422971</v>
      </c>
    </row>
    <row r="34" spans="3:9">
      <c r="C34" s="11" t="s">
        <v>34</v>
      </c>
      <c r="D34" s="12" t="s">
        <v>17</v>
      </c>
      <c r="E34" s="13">
        <v>0.17699999999999999</v>
      </c>
      <c r="F34" s="13">
        <v>0.218</v>
      </c>
      <c r="G34" s="14">
        <f t="shared" si="5"/>
        <v>3594.3389999999999</v>
      </c>
      <c r="H34" s="15">
        <f t="shared" si="6"/>
        <v>1966.578</v>
      </c>
      <c r="I34" s="13">
        <f t="shared" si="2"/>
        <v>0.54713203178665115</v>
      </c>
    </row>
    <row r="35" spans="3:9">
      <c r="C35" s="11" t="s">
        <v>34</v>
      </c>
      <c r="D35" s="12" t="s">
        <v>20</v>
      </c>
      <c r="E35" s="13">
        <v>4.5999999999999999E-2</v>
      </c>
      <c r="F35" s="13">
        <v>0.04</v>
      </c>
      <c r="G35" s="14">
        <f t="shared" si="5"/>
        <v>934.12199999999996</v>
      </c>
      <c r="H35" s="15">
        <f t="shared" si="6"/>
        <v>360.84000000000003</v>
      </c>
      <c r="I35" s="13">
        <f t="shared" si="2"/>
        <v>0.38628787246205532</v>
      </c>
    </row>
    <row r="36" spans="3:9">
      <c r="C36" s="11" t="s">
        <v>34</v>
      </c>
      <c r="D36" s="12" t="s">
        <v>22</v>
      </c>
      <c r="E36" s="13">
        <v>1.6E-2</v>
      </c>
      <c r="F36" s="13">
        <v>1.6E-2</v>
      </c>
      <c r="G36" s="14">
        <f t="shared" si="5"/>
        <v>324.91200000000003</v>
      </c>
      <c r="H36" s="15">
        <f t="shared" si="6"/>
        <v>144.33600000000001</v>
      </c>
      <c r="I36" s="13">
        <f t="shared" si="2"/>
        <v>0.44423105333136353</v>
      </c>
    </row>
    <row r="37" spans="3:9">
      <c r="C37" s="11" t="s">
        <v>34</v>
      </c>
      <c r="D37" s="12" t="s">
        <v>23</v>
      </c>
      <c r="E37" s="13">
        <v>0.16300000000000001</v>
      </c>
      <c r="F37" s="13">
        <v>0.153</v>
      </c>
      <c r="G37" s="14">
        <f t="shared" si="5"/>
        <v>3310.0410000000002</v>
      </c>
      <c r="H37" s="15">
        <f t="shared" si="6"/>
        <v>1380.213</v>
      </c>
      <c r="I37" s="13">
        <f t="shared" ref="I37:I68" si="7">H37/G37</f>
        <v>0.41697761447667864</v>
      </c>
    </row>
    <row r="38" spans="3:9">
      <c r="C38" s="11" t="s">
        <v>34</v>
      </c>
      <c r="D38" s="12" t="s">
        <v>24</v>
      </c>
      <c r="E38" s="13">
        <v>4.3999999999999997E-2</v>
      </c>
      <c r="F38" s="13">
        <v>3.1E-2</v>
      </c>
      <c r="G38" s="14">
        <f t="shared" si="5"/>
        <v>893.50799999999992</v>
      </c>
      <c r="H38" s="15">
        <f t="shared" si="6"/>
        <v>279.65100000000001</v>
      </c>
      <c r="I38" s="13">
        <f t="shared" si="7"/>
        <v>0.31298096939255166</v>
      </c>
    </row>
    <row r="39" spans="3:9" ht="31.5">
      <c r="C39" s="11" t="s">
        <v>34</v>
      </c>
      <c r="D39" s="12" t="s">
        <v>25</v>
      </c>
      <c r="E39" s="13">
        <v>6.4000000000000001E-2</v>
      </c>
      <c r="F39" s="13">
        <v>5.5E-2</v>
      </c>
      <c r="G39" s="14">
        <f t="shared" si="5"/>
        <v>1299.6480000000001</v>
      </c>
      <c r="H39" s="15">
        <f t="shared" si="6"/>
        <v>496.15500000000003</v>
      </c>
      <c r="I39" s="13">
        <f t="shared" si="7"/>
        <v>0.38176106145664057</v>
      </c>
    </row>
    <row r="40" spans="3:9">
      <c r="C40" s="11" t="s">
        <v>34</v>
      </c>
      <c r="D40" s="12" t="s">
        <v>26</v>
      </c>
      <c r="E40" s="13">
        <v>0.17799999999999999</v>
      </c>
      <c r="F40" s="13">
        <v>0.20699999999999999</v>
      </c>
      <c r="G40" s="14">
        <f t="shared" si="5"/>
        <v>3614.6459999999997</v>
      </c>
      <c r="H40" s="15">
        <f t="shared" si="6"/>
        <v>1867.347</v>
      </c>
      <c r="I40" s="13">
        <f t="shared" si="7"/>
        <v>0.51660577550332731</v>
      </c>
    </row>
    <row r="41" spans="3:9" ht="31.5">
      <c r="C41" s="11" t="s">
        <v>34</v>
      </c>
      <c r="D41" s="12" t="s">
        <v>35</v>
      </c>
      <c r="E41" s="13">
        <v>7.3999999999999996E-2</v>
      </c>
      <c r="F41" s="13">
        <v>7.1999999999999995E-2</v>
      </c>
      <c r="G41" s="14">
        <f t="shared" si="5"/>
        <v>1502.7179999999998</v>
      </c>
      <c r="H41" s="15">
        <f t="shared" si="6"/>
        <v>649.51199999999994</v>
      </c>
      <c r="I41" s="13">
        <f t="shared" si="7"/>
        <v>0.43222480864673213</v>
      </c>
    </row>
    <row r="42" spans="3:9">
      <c r="C42" s="11" t="s">
        <v>34</v>
      </c>
      <c r="D42" s="12" t="s">
        <v>28</v>
      </c>
      <c r="E42" s="13">
        <v>1.9E-2</v>
      </c>
      <c r="F42" s="13">
        <v>1.7999999999999999E-2</v>
      </c>
      <c r="G42" s="14">
        <f t="shared" si="5"/>
        <v>385.83299999999997</v>
      </c>
      <c r="H42" s="15">
        <f t="shared" si="6"/>
        <v>162.37799999999999</v>
      </c>
      <c r="I42" s="13">
        <f t="shared" si="7"/>
        <v>0.42085047157708128</v>
      </c>
    </row>
    <row r="43" spans="3:9">
      <c r="C43" s="11" t="s">
        <v>34</v>
      </c>
      <c r="D43" s="12" t="s">
        <v>29</v>
      </c>
      <c r="E43" s="13">
        <v>3.1E-2</v>
      </c>
      <c r="F43" s="13">
        <v>2.7E-2</v>
      </c>
      <c r="G43" s="14">
        <f t="shared" si="5"/>
        <v>629.51699999999994</v>
      </c>
      <c r="H43" s="15">
        <f t="shared" si="6"/>
        <v>243.56700000000001</v>
      </c>
      <c r="I43" s="13">
        <f t="shared" si="7"/>
        <v>0.38691091741763928</v>
      </c>
    </row>
    <row r="44" spans="3:9" ht="31.5">
      <c r="C44" s="11" t="s">
        <v>34</v>
      </c>
      <c r="D44" s="12" t="s">
        <v>30</v>
      </c>
      <c r="E44" s="13">
        <v>5.8999999999999997E-2</v>
      </c>
      <c r="F44" s="13">
        <v>5.2999999999999999E-2</v>
      </c>
      <c r="G44" s="14">
        <f t="shared" si="5"/>
        <v>1198.1129999999998</v>
      </c>
      <c r="H44" s="15">
        <f t="shared" si="6"/>
        <v>478.113</v>
      </c>
      <c r="I44" s="13">
        <f t="shared" si="7"/>
        <v>0.39905501400953003</v>
      </c>
    </row>
    <row r="45" spans="3:9">
      <c r="C45" s="11" t="s">
        <v>34</v>
      </c>
      <c r="D45" s="12" t="s">
        <v>31</v>
      </c>
      <c r="E45" s="13">
        <v>2.1000000000000001E-2</v>
      </c>
      <c r="F45" s="13">
        <v>1.7000000000000001E-2</v>
      </c>
      <c r="G45" s="14">
        <f t="shared" si="5"/>
        <v>426.447</v>
      </c>
      <c r="H45" s="15">
        <f t="shared" si="6"/>
        <v>153.357</v>
      </c>
      <c r="I45" s="13">
        <f t="shared" si="7"/>
        <v>0.35961561460158004</v>
      </c>
    </row>
    <row r="46" spans="3:9">
      <c r="C46" s="11" t="s">
        <v>34</v>
      </c>
      <c r="D46" s="12" t="s">
        <v>7</v>
      </c>
      <c r="E46" s="13">
        <v>1</v>
      </c>
      <c r="F46" s="13">
        <v>1</v>
      </c>
      <c r="G46" s="15">
        <v>20307</v>
      </c>
      <c r="H46" s="15">
        <v>9020.9999999999982</v>
      </c>
      <c r="I46" s="13">
        <f t="shared" si="7"/>
        <v>0.44423105333136348</v>
      </c>
    </row>
    <row r="47" spans="3:9">
      <c r="C47" s="11" t="s">
        <v>37</v>
      </c>
      <c r="D47" s="12" t="s">
        <v>21</v>
      </c>
      <c r="E47" s="13">
        <v>0.11700000000000001</v>
      </c>
      <c r="F47" s="13">
        <v>0.104</v>
      </c>
      <c r="G47" s="14">
        <f t="shared" ref="G47:G60" si="8">E47*$N$8</f>
        <v>2301.741</v>
      </c>
      <c r="H47" s="15">
        <f t="shared" ref="H47:H60" si="9">F47*$O$8</f>
        <v>916.24</v>
      </c>
      <c r="I47" s="13">
        <f t="shared" si="7"/>
        <v>0.39806390032588373</v>
      </c>
    </row>
    <row r="48" spans="3:9">
      <c r="C48" s="11" t="s">
        <v>37</v>
      </c>
      <c r="D48" s="12" t="s">
        <v>17</v>
      </c>
      <c r="E48" s="13">
        <v>0.17699999999999999</v>
      </c>
      <c r="F48" s="13">
        <v>0.22700000000000001</v>
      </c>
      <c r="G48" s="14">
        <f t="shared" si="8"/>
        <v>3482.1209999999996</v>
      </c>
      <c r="H48" s="15">
        <f t="shared" si="9"/>
        <v>1999.8700000000001</v>
      </c>
      <c r="I48" s="13">
        <f t="shared" si="7"/>
        <v>0.57432524602103152</v>
      </c>
    </row>
    <row r="49" spans="3:9">
      <c r="C49" s="11" t="s">
        <v>37</v>
      </c>
      <c r="D49" s="12" t="s">
        <v>20</v>
      </c>
      <c r="E49" s="13">
        <v>4.2999999999999997E-2</v>
      </c>
      <c r="F49" s="13">
        <v>4.1000000000000002E-2</v>
      </c>
      <c r="G49" s="14">
        <f t="shared" si="8"/>
        <v>845.93899999999996</v>
      </c>
      <c r="H49" s="15">
        <f t="shared" si="9"/>
        <v>361.21000000000004</v>
      </c>
      <c r="I49" s="13">
        <f t="shared" si="7"/>
        <v>0.42699296284956723</v>
      </c>
    </row>
    <row r="50" spans="3:9">
      <c r="C50" s="11" t="s">
        <v>37</v>
      </c>
      <c r="D50" s="12" t="s">
        <v>22</v>
      </c>
      <c r="E50" s="13">
        <v>1.7000000000000001E-2</v>
      </c>
      <c r="F50" s="13">
        <v>1.7000000000000001E-2</v>
      </c>
      <c r="G50" s="14">
        <f t="shared" si="8"/>
        <v>334.44100000000003</v>
      </c>
      <c r="H50" s="15">
        <f t="shared" si="9"/>
        <v>149.77000000000001</v>
      </c>
      <c r="I50" s="13">
        <f t="shared" si="7"/>
        <v>0.44782188786661919</v>
      </c>
    </row>
    <row r="51" spans="3:9">
      <c r="C51" s="11" t="s">
        <v>37</v>
      </c>
      <c r="D51" s="12" t="s">
        <v>23</v>
      </c>
      <c r="E51" s="13">
        <v>0.16300000000000001</v>
      </c>
      <c r="F51" s="13">
        <v>0.151</v>
      </c>
      <c r="G51" s="14">
        <f t="shared" si="8"/>
        <v>3206.6990000000001</v>
      </c>
      <c r="H51" s="15">
        <f t="shared" si="9"/>
        <v>1330.31</v>
      </c>
      <c r="I51" s="13">
        <f t="shared" si="7"/>
        <v>0.41485340532429138</v>
      </c>
    </row>
    <row r="52" spans="3:9">
      <c r="C52" s="11" t="s">
        <v>37</v>
      </c>
      <c r="D52" s="12" t="s">
        <v>24</v>
      </c>
      <c r="E52" s="13">
        <v>4.3999999999999997E-2</v>
      </c>
      <c r="F52" s="13">
        <v>2.9000000000000001E-2</v>
      </c>
      <c r="G52" s="14">
        <f t="shared" si="8"/>
        <v>865.61199999999997</v>
      </c>
      <c r="H52" s="15">
        <f t="shared" si="9"/>
        <v>255.49</v>
      </c>
      <c r="I52" s="13">
        <f t="shared" si="7"/>
        <v>0.29515533518481724</v>
      </c>
    </row>
    <row r="53" spans="3:9" ht="31.5">
      <c r="C53" s="11" t="s">
        <v>37</v>
      </c>
      <c r="D53" s="12" t="s">
        <v>25</v>
      </c>
      <c r="E53" s="13">
        <v>6.2E-2</v>
      </c>
      <c r="F53" s="13">
        <v>5.2999999999999999E-2</v>
      </c>
      <c r="G53" s="14">
        <f t="shared" si="8"/>
        <v>1219.7259999999999</v>
      </c>
      <c r="H53" s="15">
        <f t="shared" si="9"/>
        <v>466.93</v>
      </c>
      <c r="I53" s="13">
        <f t="shared" si="7"/>
        <v>0.38281548478920679</v>
      </c>
    </row>
    <row r="54" spans="3:9">
      <c r="C54" s="11" t="s">
        <v>37</v>
      </c>
      <c r="D54" s="12" t="s">
        <v>26</v>
      </c>
      <c r="E54" s="13">
        <v>0.17</v>
      </c>
      <c r="F54" s="13">
        <v>0.19500000000000001</v>
      </c>
      <c r="G54" s="14">
        <f t="shared" si="8"/>
        <v>3344.4100000000003</v>
      </c>
      <c r="H54" s="15">
        <f t="shared" si="9"/>
        <v>1717.95</v>
      </c>
      <c r="I54" s="13">
        <f t="shared" si="7"/>
        <v>0.51367804784700433</v>
      </c>
    </row>
    <row r="55" spans="3:9" ht="31.5">
      <c r="C55" s="11" t="s">
        <v>37</v>
      </c>
      <c r="D55" s="12" t="s">
        <v>35</v>
      </c>
      <c r="E55" s="13">
        <v>7.9000000000000001E-2</v>
      </c>
      <c r="F55" s="13">
        <v>7.2999999999999995E-2</v>
      </c>
      <c r="G55" s="14">
        <f t="shared" si="8"/>
        <v>1554.1669999999999</v>
      </c>
      <c r="H55" s="15">
        <f t="shared" si="9"/>
        <v>643.13</v>
      </c>
      <c r="I55" s="13">
        <f t="shared" si="7"/>
        <v>0.41381009891472409</v>
      </c>
    </row>
    <row r="56" spans="3:9">
      <c r="C56" s="11" t="s">
        <v>37</v>
      </c>
      <c r="D56" s="12" t="s">
        <v>28</v>
      </c>
      <c r="E56" s="13">
        <v>1.9E-2</v>
      </c>
      <c r="F56" s="13">
        <v>1.7000000000000001E-2</v>
      </c>
      <c r="G56" s="14">
        <f t="shared" si="8"/>
        <v>373.78699999999998</v>
      </c>
      <c r="H56" s="15">
        <f t="shared" si="9"/>
        <v>149.77000000000001</v>
      </c>
      <c r="I56" s="13">
        <f t="shared" si="7"/>
        <v>0.4006827417753962</v>
      </c>
    </row>
    <row r="57" spans="3:9">
      <c r="C57" s="11" t="s">
        <v>37</v>
      </c>
      <c r="D57" s="12" t="s">
        <v>29</v>
      </c>
      <c r="E57" s="13">
        <v>0.03</v>
      </c>
      <c r="F57" s="13">
        <v>2.4E-2</v>
      </c>
      <c r="G57" s="14">
        <f t="shared" si="8"/>
        <v>590.18999999999994</v>
      </c>
      <c r="H57" s="15">
        <f t="shared" si="9"/>
        <v>211.44</v>
      </c>
      <c r="I57" s="13">
        <f t="shared" si="7"/>
        <v>0.35825751029329539</v>
      </c>
    </row>
    <row r="58" spans="3:9" ht="31.5">
      <c r="C58" s="11" t="s">
        <v>37</v>
      </c>
      <c r="D58" s="12" t="s">
        <v>30</v>
      </c>
      <c r="E58" s="13">
        <v>5.8000000000000003E-2</v>
      </c>
      <c r="F58" s="13">
        <v>5.1999999999999998E-2</v>
      </c>
      <c r="G58" s="14">
        <f t="shared" si="8"/>
        <v>1141.0340000000001</v>
      </c>
      <c r="H58" s="15">
        <f t="shared" si="9"/>
        <v>458.12</v>
      </c>
      <c r="I58" s="13">
        <f t="shared" si="7"/>
        <v>0.40149548567352067</v>
      </c>
    </row>
    <row r="59" spans="3:9">
      <c r="C59" s="11" t="s">
        <v>37</v>
      </c>
      <c r="D59" s="12" t="s">
        <v>36</v>
      </c>
      <c r="E59" s="13">
        <v>1.0999999999999999E-2</v>
      </c>
      <c r="F59" s="13">
        <v>1.0999999999999999E-2</v>
      </c>
      <c r="G59" s="14">
        <f t="shared" si="8"/>
        <v>216.40299999999999</v>
      </c>
      <c r="H59" s="15">
        <f t="shared" si="9"/>
        <v>96.91</v>
      </c>
      <c r="I59" s="13">
        <f t="shared" si="7"/>
        <v>0.44782188786661925</v>
      </c>
    </row>
    <row r="60" spans="3:9">
      <c r="C60" s="11" t="s">
        <v>37</v>
      </c>
      <c r="D60" s="12" t="s">
        <v>31</v>
      </c>
      <c r="E60" s="13">
        <v>0.01</v>
      </c>
      <c r="F60" s="13">
        <v>6.0000000000000001E-3</v>
      </c>
      <c r="G60" s="14">
        <f t="shared" si="8"/>
        <v>196.73000000000002</v>
      </c>
      <c r="H60" s="15">
        <f t="shared" si="9"/>
        <v>52.86</v>
      </c>
      <c r="I60" s="13">
        <f t="shared" si="7"/>
        <v>0.26869313271997153</v>
      </c>
    </row>
    <row r="61" spans="3:9">
      <c r="C61" s="11" t="s">
        <v>37</v>
      </c>
      <c r="D61" s="12" t="s">
        <v>7</v>
      </c>
      <c r="E61" s="13">
        <v>1</v>
      </c>
      <c r="F61" s="13">
        <v>1.0000000000000002</v>
      </c>
      <c r="G61" s="14">
        <v>19672.999999999996</v>
      </c>
      <c r="H61" s="15">
        <v>8810.0000000000018</v>
      </c>
      <c r="I61" s="13">
        <f t="shared" si="7"/>
        <v>0.44782188786661942</v>
      </c>
    </row>
    <row r="62" spans="3:9">
      <c r="C62" s="11" t="s">
        <v>38</v>
      </c>
      <c r="D62" s="12" t="s">
        <v>21</v>
      </c>
      <c r="E62" s="13">
        <v>0.122</v>
      </c>
      <c r="F62" s="13">
        <v>0.105</v>
      </c>
      <c r="G62" s="14">
        <f t="shared" ref="G62:G75" si="10">E62*$N$9</f>
        <v>2566.27</v>
      </c>
      <c r="H62" s="15">
        <f t="shared" ref="H62:H75" si="11">F62*$O$9</f>
        <v>1019.235</v>
      </c>
      <c r="I62" s="13">
        <f t="shared" si="7"/>
        <v>0.39716592564305392</v>
      </c>
    </row>
    <row r="63" spans="3:9">
      <c r="C63" s="11" t="s">
        <v>38</v>
      </c>
      <c r="D63" s="12" t="s">
        <v>17</v>
      </c>
      <c r="E63" s="13">
        <v>0.17</v>
      </c>
      <c r="F63" s="13">
        <v>0.223</v>
      </c>
      <c r="G63" s="14">
        <f t="shared" si="10"/>
        <v>3575.9500000000003</v>
      </c>
      <c r="H63" s="15">
        <f t="shared" si="11"/>
        <v>2164.6610000000001</v>
      </c>
      <c r="I63" s="13">
        <f t="shared" si="7"/>
        <v>0.60533872117898735</v>
      </c>
    </row>
    <row r="64" spans="3:9">
      <c r="C64" s="11" t="s">
        <v>38</v>
      </c>
      <c r="D64" s="12" t="s">
        <v>20</v>
      </c>
      <c r="E64" s="13">
        <v>4.1000000000000002E-2</v>
      </c>
      <c r="F64" s="13">
        <v>3.7999999999999999E-2</v>
      </c>
      <c r="G64" s="14">
        <f t="shared" si="10"/>
        <v>862.43500000000006</v>
      </c>
      <c r="H64" s="15">
        <f t="shared" si="11"/>
        <v>368.86599999999999</v>
      </c>
      <c r="I64" s="13">
        <f t="shared" si="7"/>
        <v>0.42770295732432007</v>
      </c>
    </row>
    <row r="65" spans="3:9">
      <c r="C65" s="11" t="s">
        <v>38</v>
      </c>
      <c r="D65" s="12" t="s">
        <v>22</v>
      </c>
      <c r="E65" s="13">
        <v>1.7999999999999999E-2</v>
      </c>
      <c r="F65" s="13">
        <v>1.9E-2</v>
      </c>
      <c r="G65" s="14">
        <f t="shared" si="10"/>
        <v>378.63</v>
      </c>
      <c r="H65" s="15">
        <f t="shared" si="11"/>
        <v>184.43299999999999</v>
      </c>
      <c r="I65" s="13">
        <f t="shared" si="7"/>
        <v>0.48710614584158674</v>
      </c>
    </row>
    <row r="66" spans="3:9">
      <c r="C66" s="11" t="s">
        <v>38</v>
      </c>
      <c r="D66" s="12" t="s">
        <v>23</v>
      </c>
      <c r="E66" s="13">
        <v>0.16400000000000001</v>
      </c>
      <c r="F66" s="13">
        <v>0.152</v>
      </c>
      <c r="G66" s="14">
        <f t="shared" si="10"/>
        <v>3449.7400000000002</v>
      </c>
      <c r="H66" s="15">
        <f t="shared" si="11"/>
        <v>1475.4639999999999</v>
      </c>
      <c r="I66" s="13">
        <f t="shared" si="7"/>
        <v>0.42770295732432007</v>
      </c>
    </row>
    <row r="67" spans="3:9">
      <c r="C67" s="11" t="s">
        <v>38</v>
      </c>
      <c r="D67" s="12" t="s">
        <v>24</v>
      </c>
      <c r="E67" s="13">
        <v>4.5999999999999999E-2</v>
      </c>
      <c r="F67" s="13">
        <v>3.4000000000000002E-2</v>
      </c>
      <c r="G67" s="14">
        <f t="shared" si="10"/>
        <v>967.61</v>
      </c>
      <c r="H67" s="15">
        <f t="shared" si="11"/>
        <v>330.03800000000001</v>
      </c>
      <c r="I67" s="13">
        <f t="shared" si="7"/>
        <v>0.34108576802637425</v>
      </c>
    </row>
    <row r="68" spans="3:9" ht="31.5">
      <c r="C68" s="11" t="s">
        <v>38</v>
      </c>
      <c r="D68" s="12" t="s">
        <v>25</v>
      </c>
      <c r="E68" s="13">
        <v>6.5000000000000002E-2</v>
      </c>
      <c r="F68" s="13">
        <v>5.3999999999999999E-2</v>
      </c>
      <c r="G68" s="14">
        <f t="shared" si="10"/>
        <v>1367.2750000000001</v>
      </c>
      <c r="H68" s="15">
        <f t="shared" si="11"/>
        <v>524.178</v>
      </c>
      <c r="I68" s="13">
        <f t="shared" si="7"/>
        <v>0.38337422976358082</v>
      </c>
    </row>
    <row r="69" spans="3:9">
      <c r="C69" s="11" t="s">
        <v>38</v>
      </c>
      <c r="D69" s="12" t="s">
        <v>26</v>
      </c>
      <c r="E69" s="13">
        <v>0.16300000000000001</v>
      </c>
      <c r="F69" s="13">
        <v>0.184</v>
      </c>
      <c r="G69" s="14">
        <f t="shared" si="10"/>
        <v>3428.7049999999999</v>
      </c>
      <c r="H69" s="15">
        <f t="shared" si="11"/>
        <v>1786.088</v>
      </c>
      <c r="I69" s="13">
        <f t="shared" ref="I69:I100" si="12">H69/G69</f>
        <v>0.52092203907889423</v>
      </c>
    </row>
    <row r="70" spans="3:9" ht="31.5">
      <c r="C70" s="11" t="s">
        <v>38</v>
      </c>
      <c r="D70" s="12" t="s">
        <v>35</v>
      </c>
      <c r="E70" s="13">
        <v>7.4999999999999997E-2</v>
      </c>
      <c r="F70" s="13">
        <v>6.6000000000000003E-2</v>
      </c>
      <c r="G70" s="14">
        <f t="shared" si="10"/>
        <v>1577.625</v>
      </c>
      <c r="H70" s="15">
        <f t="shared" si="11"/>
        <v>640.66200000000003</v>
      </c>
      <c r="I70" s="13">
        <f t="shared" si="12"/>
        <v>0.40609270263845976</v>
      </c>
    </row>
    <row r="71" spans="3:9">
      <c r="C71" s="11" t="s">
        <v>38</v>
      </c>
      <c r="D71" s="12" t="s">
        <v>28</v>
      </c>
      <c r="E71" s="13">
        <v>1.9E-2</v>
      </c>
      <c r="F71" s="13">
        <v>2.1000000000000001E-2</v>
      </c>
      <c r="G71" s="14">
        <f t="shared" si="10"/>
        <v>399.66499999999996</v>
      </c>
      <c r="H71" s="15">
        <f t="shared" si="11"/>
        <v>203.84700000000001</v>
      </c>
      <c r="I71" s="13">
        <f t="shared" si="12"/>
        <v>0.51004466240476409</v>
      </c>
    </row>
    <row r="72" spans="3:9">
      <c r="C72" s="11" t="s">
        <v>38</v>
      </c>
      <c r="D72" s="12" t="s">
        <v>29</v>
      </c>
      <c r="E72" s="13">
        <v>3.2000000000000001E-2</v>
      </c>
      <c r="F72" s="13">
        <v>2.9000000000000001E-2</v>
      </c>
      <c r="G72" s="14">
        <f t="shared" si="10"/>
        <v>673.12</v>
      </c>
      <c r="H72" s="15">
        <f t="shared" si="11"/>
        <v>281.50299999999999</v>
      </c>
      <c r="I72" s="13">
        <f t="shared" si="12"/>
        <v>0.41820626337057282</v>
      </c>
    </row>
    <row r="73" spans="3:9" ht="31.5">
      <c r="C73" s="11" t="s">
        <v>38</v>
      </c>
      <c r="D73" s="12" t="s">
        <v>30</v>
      </c>
      <c r="E73" s="13">
        <v>6.2E-2</v>
      </c>
      <c r="F73" s="13">
        <v>5.3999999999999999E-2</v>
      </c>
      <c r="G73" s="14">
        <f t="shared" si="10"/>
        <v>1304.17</v>
      </c>
      <c r="H73" s="15">
        <f t="shared" si="11"/>
        <v>524.178</v>
      </c>
      <c r="I73" s="13">
        <f t="shared" si="12"/>
        <v>0.40192459571988309</v>
      </c>
    </row>
    <row r="74" spans="3:9">
      <c r="C74" s="11" t="s">
        <v>38</v>
      </c>
      <c r="D74" s="12" t="s">
        <v>36</v>
      </c>
      <c r="E74" s="13">
        <v>1.2E-2</v>
      </c>
      <c r="F74" s="13">
        <v>1.4E-2</v>
      </c>
      <c r="G74" s="14">
        <f t="shared" si="10"/>
        <v>252.42000000000002</v>
      </c>
      <c r="H74" s="15">
        <f t="shared" si="11"/>
        <v>135.898</v>
      </c>
      <c r="I74" s="13">
        <f t="shared" si="12"/>
        <v>0.53838047698280633</v>
      </c>
    </row>
    <row r="75" spans="3:9">
      <c r="C75" s="11" t="s">
        <v>38</v>
      </c>
      <c r="D75" s="12" t="s">
        <v>31</v>
      </c>
      <c r="E75" s="13">
        <v>1.0999999999999999E-2</v>
      </c>
      <c r="F75" s="13">
        <v>7.0000000000000001E-3</v>
      </c>
      <c r="G75" s="14">
        <f t="shared" si="10"/>
        <v>231.38499999999999</v>
      </c>
      <c r="H75" s="15">
        <f t="shared" si="11"/>
        <v>67.948999999999998</v>
      </c>
      <c r="I75" s="13">
        <f t="shared" si="12"/>
        <v>0.29366207835425806</v>
      </c>
    </row>
    <row r="76" spans="3:9">
      <c r="C76" s="11" t="s">
        <v>38</v>
      </c>
      <c r="D76" s="12" t="s">
        <v>7</v>
      </c>
      <c r="E76" s="13">
        <v>1</v>
      </c>
      <c r="F76" s="13">
        <v>1.0000000000000002</v>
      </c>
      <c r="G76" s="14">
        <v>21034.999999999996</v>
      </c>
      <c r="H76" s="15">
        <v>9707</v>
      </c>
      <c r="I76" s="13">
        <f t="shared" si="12"/>
        <v>0.46146898027097705</v>
      </c>
    </row>
    <row r="77" spans="3:9">
      <c r="C77" s="11" t="s">
        <v>39</v>
      </c>
      <c r="D77" s="12" t="s">
        <v>21</v>
      </c>
      <c r="E77" s="13">
        <v>0.115</v>
      </c>
      <c r="F77" s="13">
        <v>0.11600000000000001</v>
      </c>
      <c r="G77" s="14">
        <f t="shared" ref="G77:G89" si="13">E77*$N$10</f>
        <v>1764.1000000000001</v>
      </c>
      <c r="H77" s="15">
        <f t="shared" ref="H77:H89" si="14">F77*$O$10</f>
        <v>889.60400000000004</v>
      </c>
      <c r="I77" s="13">
        <f t="shared" si="12"/>
        <v>0.50428207017742754</v>
      </c>
    </row>
    <row r="78" spans="3:9">
      <c r="C78" s="11" t="s">
        <v>39</v>
      </c>
      <c r="D78" s="12" t="s">
        <v>17</v>
      </c>
      <c r="E78" s="13">
        <v>0.17899999999999999</v>
      </c>
      <c r="F78" s="13">
        <v>0.23699999999999999</v>
      </c>
      <c r="G78" s="14">
        <f t="shared" si="13"/>
        <v>2745.8599999999997</v>
      </c>
      <c r="H78" s="15">
        <f t="shared" si="14"/>
        <v>1817.5529999999999</v>
      </c>
      <c r="I78" s="13">
        <f t="shared" si="12"/>
        <v>0.66192486142774942</v>
      </c>
    </row>
    <row r="79" spans="3:9">
      <c r="C79" s="11" t="s">
        <v>39</v>
      </c>
      <c r="D79" s="12" t="s">
        <v>20</v>
      </c>
      <c r="E79" s="13">
        <v>4.5999999999999999E-2</v>
      </c>
      <c r="F79" s="13">
        <v>4.2999999999999997E-2</v>
      </c>
      <c r="G79" s="14">
        <f t="shared" si="13"/>
        <v>705.64</v>
      </c>
      <c r="H79" s="15">
        <f t="shared" si="14"/>
        <v>329.767</v>
      </c>
      <c r="I79" s="13">
        <f t="shared" si="12"/>
        <v>0.46733036675925399</v>
      </c>
    </row>
    <row r="80" spans="3:9">
      <c r="C80" s="11" t="s">
        <v>39</v>
      </c>
      <c r="D80" s="12" t="s">
        <v>22</v>
      </c>
      <c r="E80" s="13">
        <v>1.4999999999999999E-2</v>
      </c>
      <c r="F80" s="13">
        <v>1.4999999999999999E-2</v>
      </c>
      <c r="G80" s="14">
        <f t="shared" si="13"/>
        <v>230.1</v>
      </c>
      <c r="H80" s="15">
        <f t="shared" si="14"/>
        <v>115.035</v>
      </c>
      <c r="I80" s="13">
        <f t="shared" si="12"/>
        <v>0.49993481095176012</v>
      </c>
    </row>
    <row r="81" spans="3:9">
      <c r="C81" s="11" t="s">
        <v>39</v>
      </c>
      <c r="D81" s="12" t="s">
        <v>23</v>
      </c>
      <c r="E81" s="13">
        <v>0.159</v>
      </c>
      <c r="F81" s="13">
        <v>0.14799999999999999</v>
      </c>
      <c r="G81" s="14">
        <f t="shared" si="13"/>
        <v>2439.06</v>
      </c>
      <c r="H81" s="15">
        <f t="shared" si="14"/>
        <v>1135.0119999999999</v>
      </c>
      <c r="I81" s="13">
        <f t="shared" si="12"/>
        <v>0.46534812591736158</v>
      </c>
    </row>
    <row r="82" spans="3:9">
      <c r="C82" s="11" t="s">
        <v>39</v>
      </c>
      <c r="D82" s="12" t="s">
        <v>24</v>
      </c>
      <c r="E82" s="13">
        <v>4.2999999999999997E-2</v>
      </c>
      <c r="F82" s="13">
        <v>3.3000000000000002E-2</v>
      </c>
      <c r="G82" s="14">
        <f t="shared" si="13"/>
        <v>659.61999999999989</v>
      </c>
      <c r="H82" s="15">
        <f t="shared" si="14"/>
        <v>253.077</v>
      </c>
      <c r="I82" s="13">
        <f t="shared" si="12"/>
        <v>0.38367090142809501</v>
      </c>
    </row>
    <row r="83" spans="3:9" ht="31.5">
      <c r="C83" s="11" t="s">
        <v>39</v>
      </c>
      <c r="D83" s="12" t="s">
        <v>25</v>
      </c>
      <c r="E83" s="13">
        <v>6.9000000000000006E-2</v>
      </c>
      <c r="F83" s="13">
        <v>5.6000000000000001E-2</v>
      </c>
      <c r="G83" s="14">
        <f t="shared" si="13"/>
        <v>1058.46</v>
      </c>
      <c r="H83" s="15">
        <f t="shared" si="14"/>
        <v>429.464</v>
      </c>
      <c r="I83" s="13">
        <f t="shared" si="12"/>
        <v>0.40574419439563136</v>
      </c>
    </row>
    <row r="84" spans="3:9">
      <c r="C84" s="11" t="s">
        <v>39</v>
      </c>
      <c r="D84" s="12" t="s">
        <v>26</v>
      </c>
      <c r="E84" s="13">
        <v>0.154</v>
      </c>
      <c r="F84" s="13">
        <v>0.158</v>
      </c>
      <c r="G84" s="14">
        <f t="shared" si="13"/>
        <v>2362.36</v>
      </c>
      <c r="H84" s="15">
        <f t="shared" si="14"/>
        <v>1211.702</v>
      </c>
      <c r="I84" s="13">
        <f t="shared" si="12"/>
        <v>0.51292013071674081</v>
      </c>
    </row>
    <row r="85" spans="3:9" ht="31.5">
      <c r="C85" s="11" t="s">
        <v>39</v>
      </c>
      <c r="D85" s="12" t="s">
        <v>35</v>
      </c>
      <c r="E85" s="13">
        <v>7.9000000000000001E-2</v>
      </c>
      <c r="F85" s="13">
        <v>6.8000000000000005E-2</v>
      </c>
      <c r="G85" s="14">
        <f t="shared" si="13"/>
        <v>1211.8599999999999</v>
      </c>
      <c r="H85" s="15">
        <f t="shared" si="14"/>
        <v>521.49200000000008</v>
      </c>
      <c r="I85" s="13">
        <f t="shared" si="12"/>
        <v>0.43032363474328728</v>
      </c>
    </row>
    <row r="86" spans="3:9">
      <c r="C86" s="11" t="s">
        <v>39</v>
      </c>
      <c r="D86" s="12" t="s">
        <v>28</v>
      </c>
      <c r="E86" s="13">
        <v>1.9E-2</v>
      </c>
      <c r="F86" s="13">
        <v>0.02</v>
      </c>
      <c r="G86" s="14">
        <f t="shared" si="13"/>
        <v>291.45999999999998</v>
      </c>
      <c r="H86" s="15">
        <f t="shared" si="14"/>
        <v>153.38</v>
      </c>
      <c r="I86" s="13">
        <f t="shared" si="12"/>
        <v>0.52624716942290539</v>
      </c>
    </row>
    <row r="87" spans="3:9">
      <c r="C87" s="11" t="s">
        <v>39</v>
      </c>
      <c r="D87" s="12" t="s">
        <v>29</v>
      </c>
      <c r="E87" s="13">
        <v>3.4000000000000002E-2</v>
      </c>
      <c r="F87" s="13">
        <v>3.3000000000000002E-2</v>
      </c>
      <c r="G87" s="14">
        <f t="shared" si="13"/>
        <v>521.56000000000006</v>
      </c>
      <c r="H87" s="15">
        <f t="shared" si="14"/>
        <v>253.077</v>
      </c>
      <c r="I87" s="13">
        <f t="shared" si="12"/>
        <v>0.48523084592376708</v>
      </c>
    </row>
    <row r="88" spans="3:9" ht="31.5">
      <c r="C88" s="11" t="s">
        <v>39</v>
      </c>
      <c r="D88" s="12" t="s">
        <v>30</v>
      </c>
      <c r="E88" s="13">
        <v>6.6000000000000003E-2</v>
      </c>
      <c r="F88" s="13">
        <v>5.7000000000000002E-2</v>
      </c>
      <c r="G88" s="14">
        <f t="shared" si="13"/>
        <v>1012.44</v>
      </c>
      <c r="H88" s="15">
        <f t="shared" si="14"/>
        <v>437.13300000000004</v>
      </c>
      <c r="I88" s="13">
        <f t="shared" si="12"/>
        <v>0.43176188218561101</v>
      </c>
    </row>
    <row r="89" spans="3:9">
      <c r="C89" s="11" t="s">
        <v>39</v>
      </c>
      <c r="D89" s="12" t="s">
        <v>31</v>
      </c>
      <c r="E89" s="13">
        <v>2.1999999999999999E-2</v>
      </c>
      <c r="F89" s="13">
        <v>1.6E-2</v>
      </c>
      <c r="G89" s="14">
        <f t="shared" si="13"/>
        <v>337.47999999999996</v>
      </c>
      <c r="H89" s="15">
        <f t="shared" si="14"/>
        <v>122.70400000000001</v>
      </c>
      <c r="I89" s="13">
        <f t="shared" si="12"/>
        <v>0.36358895341946196</v>
      </c>
    </row>
    <row r="90" spans="3:9">
      <c r="C90" s="11" t="s">
        <v>39</v>
      </c>
      <c r="D90" s="12" t="s">
        <v>7</v>
      </c>
      <c r="E90" s="13">
        <v>1.0000000000000002</v>
      </c>
      <c r="F90" s="13">
        <v>1.0000000000000002</v>
      </c>
      <c r="G90" s="14">
        <v>15340</v>
      </c>
      <c r="H90" s="15">
        <v>7669</v>
      </c>
      <c r="I90" s="13">
        <f t="shared" si="12"/>
        <v>0.49993481095176012</v>
      </c>
    </row>
    <row r="91" spans="3:9">
      <c r="C91" s="11" t="s">
        <v>40</v>
      </c>
      <c r="D91" s="12" t="s">
        <v>21</v>
      </c>
      <c r="E91" s="13">
        <v>0.11899999999999999</v>
      </c>
      <c r="F91" s="13">
        <v>0.11899999999999999</v>
      </c>
      <c r="G91" s="14">
        <f t="shared" ref="G91:G103" si="15">E91*$N$11</f>
        <v>1800.7079999999999</v>
      </c>
      <c r="H91" s="15">
        <f t="shared" ref="H91:H103" si="16">F91*$O$11</f>
        <v>921.65499999999997</v>
      </c>
      <c r="I91" s="13">
        <f t="shared" si="12"/>
        <v>0.51182923605604025</v>
      </c>
    </row>
    <row r="92" spans="3:9">
      <c r="C92" s="11" t="s">
        <v>40</v>
      </c>
      <c r="D92" s="12" t="s">
        <v>17</v>
      </c>
      <c r="E92" s="13">
        <v>0.186</v>
      </c>
      <c r="F92" s="13">
        <v>0.246</v>
      </c>
      <c r="G92" s="14">
        <f t="shared" si="15"/>
        <v>2814.5520000000001</v>
      </c>
      <c r="H92" s="15">
        <f t="shared" si="16"/>
        <v>1905.27</v>
      </c>
      <c r="I92" s="13">
        <f t="shared" si="12"/>
        <v>0.67693544123540794</v>
      </c>
    </row>
    <row r="93" spans="3:9">
      <c r="C93" s="11" t="s">
        <v>40</v>
      </c>
      <c r="D93" s="12" t="s">
        <v>20</v>
      </c>
      <c r="E93" s="13">
        <v>4.2000000000000003E-2</v>
      </c>
      <c r="F93" s="13">
        <v>3.9E-2</v>
      </c>
      <c r="G93" s="14">
        <f t="shared" si="15"/>
        <v>635.54399999999998</v>
      </c>
      <c r="H93" s="15">
        <f t="shared" si="16"/>
        <v>302.05500000000001</v>
      </c>
      <c r="I93" s="13">
        <f t="shared" si="12"/>
        <v>0.4752700049091802</v>
      </c>
    </row>
    <row r="94" spans="3:9">
      <c r="C94" s="11" t="s">
        <v>40</v>
      </c>
      <c r="D94" s="12" t="s">
        <v>22</v>
      </c>
      <c r="E94" s="13">
        <v>1.6E-2</v>
      </c>
      <c r="F94" s="13">
        <v>1.7000000000000001E-2</v>
      </c>
      <c r="G94" s="14">
        <f t="shared" si="15"/>
        <v>242.11199999999999</v>
      </c>
      <c r="H94" s="15">
        <f t="shared" si="16"/>
        <v>131.66500000000002</v>
      </c>
      <c r="I94" s="13">
        <f t="shared" si="12"/>
        <v>0.54381856330954281</v>
      </c>
    </row>
    <row r="95" spans="3:9">
      <c r="C95" s="11" t="s">
        <v>40</v>
      </c>
      <c r="D95" s="12" t="s">
        <v>23</v>
      </c>
      <c r="E95" s="13">
        <v>0.161</v>
      </c>
      <c r="F95" s="13">
        <v>0.153</v>
      </c>
      <c r="G95" s="14">
        <f t="shared" si="15"/>
        <v>2436.252</v>
      </c>
      <c r="H95" s="15">
        <f t="shared" si="16"/>
        <v>1184.9849999999999</v>
      </c>
      <c r="I95" s="13">
        <f t="shared" si="12"/>
        <v>0.48639672743213752</v>
      </c>
    </row>
    <row r="96" spans="3:9">
      <c r="C96" s="11" t="s">
        <v>40</v>
      </c>
      <c r="D96" s="12" t="s">
        <v>24</v>
      </c>
      <c r="E96" s="13">
        <v>4.2000000000000003E-2</v>
      </c>
      <c r="F96" s="13">
        <v>3.2000000000000001E-2</v>
      </c>
      <c r="G96" s="14">
        <f t="shared" si="15"/>
        <v>635.54399999999998</v>
      </c>
      <c r="H96" s="15">
        <f t="shared" si="16"/>
        <v>247.84</v>
      </c>
      <c r="I96" s="13">
        <f t="shared" si="12"/>
        <v>0.38996513223317347</v>
      </c>
    </row>
    <row r="97" spans="3:9" ht="31.5">
      <c r="C97" s="11" t="s">
        <v>40</v>
      </c>
      <c r="D97" s="12" t="s">
        <v>25</v>
      </c>
      <c r="E97" s="13">
        <v>6.5000000000000002E-2</v>
      </c>
      <c r="F97" s="13">
        <v>5.8000000000000003E-2</v>
      </c>
      <c r="G97" s="14">
        <f t="shared" si="15"/>
        <v>983.58</v>
      </c>
      <c r="H97" s="15">
        <f t="shared" si="16"/>
        <v>449.21000000000004</v>
      </c>
      <c r="I97" s="13">
        <f t="shared" si="12"/>
        <v>0.45670916448077431</v>
      </c>
    </row>
    <row r="98" spans="3:9">
      <c r="C98" s="11" t="s">
        <v>40</v>
      </c>
      <c r="D98" s="12" t="s">
        <v>26</v>
      </c>
      <c r="E98" s="13">
        <v>0.153</v>
      </c>
      <c r="F98" s="13">
        <v>0.14699999999999999</v>
      </c>
      <c r="G98" s="14">
        <f t="shared" si="15"/>
        <v>2315.1959999999999</v>
      </c>
      <c r="H98" s="15">
        <f t="shared" si="16"/>
        <v>1138.5149999999999</v>
      </c>
      <c r="I98" s="13">
        <f t="shared" si="12"/>
        <v>0.49175750130874446</v>
      </c>
    </row>
    <row r="99" spans="3:9" ht="31.5">
      <c r="C99" s="11" t="s">
        <v>40</v>
      </c>
      <c r="D99" s="12" t="s">
        <v>35</v>
      </c>
      <c r="E99" s="13">
        <v>7.8E-2</v>
      </c>
      <c r="F99" s="13">
        <v>6.4000000000000001E-2</v>
      </c>
      <c r="G99" s="14">
        <f t="shared" si="15"/>
        <v>1180.296</v>
      </c>
      <c r="H99" s="15">
        <f t="shared" si="16"/>
        <v>495.68</v>
      </c>
      <c r="I99" s="13">
        <f t="shared" si="12"/>
        <v>0.41996245009726374</v>
      </c>
    </row>
    <row r="100" spans="3:9">
      <c r="C100" s="11" t="s">
        <v>40</v>
      </c>
      <c r="D100" s="12" t="s">
        <v>28</v>
      </c>
      <c r="E100" s="13">
        <v>1.7999999999999999E-2</v>
      </c>
      <c r="F100" s="13">
        <v>1.7000000000000001E-2</v>
      </c>
      <c r="G100" s="14">
        <f t="shared" si="15"/>
        <v>272.37599999999998</v>
      </c>
      <c r="H100" s="15">
        <f t="shared" si="16"/>
        <v>131.66500000000002</v>
      </c>
      <c r="I100" s="13">
        <f t="shared" si="12"/>
        <v>0.48339427849737138</v>
      </c>
    </row>
    <row r="101" spans="3:9">
      <c r="C101" s="11" t="s">
        <v>40</v>
      </c>
      <c r="D101" s="12" t="s">
        <v>29</v>
      </c>
      <c r="E101" s="13">
        <v>3.4000000000000002E-2</v>
      </c>
      <c r="F101" s="13">
        <v>2.9000000000000001E-2</v>
      </c>
      <c r="G101" s="14">
        <f t="shared" si="15"/>
        <v>514.48800000000006</v>
      </c>
      <c r="H101" s="15">
        <f t="shared" si="16"/>
        <v>224.60500000000002</v>
      </c>
      <c r="I101" s="13">
        <f t="shared" ref="I101:I132" si="17">H101/G101</f>
        <v>0.43656023075368133</v>
      </c>
    </row>
    <row r="102" spans="3:9" ht="31.5">
      <c r="C102" s="11" t="s">
        <v>40</v>
      </c>
      <c r="D102" s="12" t="s">
        <v>30</v>
      </c>
      <c r="E102" s="13">
        <v>6.6000000000000003E-2</v>
      </c>
      <c r="F102" s="13">
        <v>0.06</v>
      </c>
      <c r="G102" s="14">
        <f t="shared" si="15"/>
        <v>998.7120000000001</v>
      </c>
      <c r="H102" s="15">
        <f t="shared" si="16"/>
        <v>464.7</v>
      </c>
      <c r="I102" s="13">
        <f t="shared" si="17"/>
        <v>0.46529930550549103</v>
      </c>
    </row>
    <row r="103" spans="3:9">
      <c r="C103" s="11" t="s">
        <v>40</v>
      </c>
      <c r="D103" s="12" t="s">
        <v>31</v>
      </c>
      <c r="E103" s="13">
        <v>0.02</v>
      </c>
      <c r="F103" s="13">
        <v>1.9E-2</v>
      </c>
      <c r="G103" s="14">
        <f t="shared" si="15"/>
        <v>302.64</v>
      </c>
      <c r="H103" s="15">
        <f t="shared" si="16"/>
        <v>147.155</v>
      </c>
      <c r="I103" s="13">
        <f t="shared" si="17"/>
        <v>0.48623777425323822</v>
      </c>
    </row>
    <row r="104" spans="3:9">
      <c r="C104" s="11" t="s">
        <v>40</v>
      </c>
      <c r="D104" s="12" t="s">
        <v>7</v>
      </c>
      <c r="E104" s="13">
        <v>1</v>
      </c>
      <c r="F104" s="13">
        <v>1</v>
      </c>
      <c r="G104" s="14">
        <v>15131.999999999998</v>
      </c>
      <c r="H104" s="15">
        <v>7745</v>
      </c>
      <c r="I104" s="13">
        <f t="shared" si="17"/>
        <v>0.51182923605604025</v>
      </c>
    </row>
    <row r="105" spans="3:9">
      <c r="C105" s="11" t="s">
        <v>41</v>
      </c>
      <c r="D105" s="12" t="s">
        <v>21</v>
      </c>
      <c r="E105" s="13">
        <v>0.13100000000000001</v>
      </c>
      <c r="F105" s="13">
        <v>0.13</v>
      </c>
      <c r="G105" s="14">
        <f t="shared" ref="G105:G117" si="18">E105*$N$12</f>
        <v>1592.8290000000002</v>
      </c>
      <c r="H105" s="15">
        <f t="shared" ref="H105:H117" si="19">F105*$O$12</f>
        <v>839.28</v>
      </c>
      <c r="I105" s="13">
        <f t="shared" si="17"/>
        <v>0.52691155171082382</v>
      </c>
    </row>
    <row r="106" spans="3:9">
      <c r="C106" s="11" t="s">
        <v>41</v>
      </c>
      <c r="D106" s="12" t="s">
        <v>17</v>
      </c>
      <c r="E106" s="13">
        <v>0.19600000000000001</v>
      </c>
      <c r="F106" s="13">
        <v>0.255</v>
      </c>
      <c r="G106" s="14">
        <f t="shared" si="18"/>
        <v>2383.1640000000002</v>
      </c>
      <c r="H106" s="15">
        <f t="shared" si="19"/>
        <v>1646.28</v>
      </c>
      <c r="I106" s="13">
        <f t="shared" si="17"/>
        <v>0.69079593347331525</v>
      </c>
    </row>
    <row r="107" spans="3:9">
      <c r="C107" s="11" t="s">
        <v>41</v>
      </c>
      <c r="D107" s="12" t="s">
        <v>20</v>
      </c>
      <c r="E107" s="13">
        <v>3.5000000000000003E-2</v>
      </c>
      <c r="F107" s="13">
        <v>3.2000000000000001E-2</v>
      </c>
      <c r="G107" s="14">
        <f t="shared" si="18"/>
        <v>425.56500000000005</v>
      </c>
      <c r="H107" s="15">
        <f t="shared" si="19"/>
        <v>206.59200000000001</v>
      </c>
      <c r="I107" s="13">
        <f t="shared" si="17"/>
        <v>0.48545345599379647</v>
      </c>
    </row>
    <row r="108" spans="3:9">
      <c r="C108" s="11" t="s">
        <v>41</v>
      </c>
      <c r="D108" s="12" t="s">
        <v>22</v>
      </c>
      <c r="E108" s="13">
        <v>1.4E-2</v>
      </c>
      <c r="F108" s="13">
        <v>1.6E-2</v>
      </c>
      <c r="G108" s="14">
        <f t="shared" si="18"/>
        <v>170.226</v>
      </c>
      <c r="H108" s="15">
        <f t="shared" si="19"/>
        <v>103.29600000000001</v>
      </c>
      <c r="I108" s="13">
        <f t="shared" si="17"/>
        <v>0.60681681999224568</v>
      </c>
    </row>
    <row r="109" spans="3:9">
      <c r="C109" s="11" t="s">
        <v>41</v>
      </c>
      <c r="D109" s="12" t="s">
        <v>23</v>
      </c>
      <c r="E109" s="13">
        <v>0.159</v>
      </c>
      <c r="F109" s="13">
        <v>0.153</v>
      </c>
      <c r="G109" s="14">
        <f t="shared" si="18"/>
        <v>1933.2809999999999</v>
      </c>
      <c r="H109" s="15">
        <f t="shared" si="19"/>
        <v>987.76800000000003</v>
      </c>
      <c r="I109" s="13">
        <f t="shared" si="17"/>
        <v>0.5109283130595087</v>
      </c>
    </row>
    <row r="110" spans="3:9">
      <c r="C110" s="11" t="s">
        <v>41</v>
      </c>
      <c r="D110" s="12" t="s">
        <v>24</v>
      </c>
      <c r="E110" s="13">
        <v>4.2999999999999997E-2</v>
      </c>
      <c r="F110" s="13">
        <v>3.4000000000000002E-2</v>
      </c>
      <c r="G110" s="14">
        <f t="shared" si="18"/>
        <v>522.83699999999999</v>
      </c>
      <c r="H110" s="15">
        <f t="shared" si="19"/>
        <v>219.50400000000002</v>
      </c>
      <c r="I110" s="13">
        <f t="shared" si="17"/>
        <v>0.41983256732021645</v>
      </c>
    </row>
    <row r="111" spans="3:9" ht="31.5">
      <c r="C111" s="11" t="s">
        <v>41</v>
      </c>
      <c r="D111" s="12" t="s">
        <v>25</v>
      </c>
      <c r="E111" s="13">
        <v>6.3E-2</v>
      </c>
      <c r="F111" s="13">
        <v>5.8000000000000003E-2</v>
      </c>
      <c r="G111" s="14">
        <f t="shared" si="18"/>
        <v>766.01700000000005</v>
      </c>
      <c r="H111" s="15">
        <f t="shared" si="19"/>
        <v>374.44800000000004</v>
      </c>
      <c r="I111" s="13">
        <f t="shared" si="17"/>
        <v>0.48882466054930895</v>
      </c>
    </row>
    <row r="112" spans="3:9">
      <c r="C112" s="11" t="s">
        <v>41</v>
      </c>
      <c r="D112" s="12" t="s">
        <v>26</v>
      </c>
      <c r="E112" s="13">
        <v>0.14699999999999999</v>
      </c>
      <c r="F112" s="13">
        <v>0.151</v>
      </c>
      <c r="G112" s="14">
        <f t="shared" si="18"/>
        <v>1787.3729999999998</v>
      </c>
      <c r="H112" s="15">
        <f t="shared" si="19"/>
        <v>974.85599999999999</v>
      </c>
      <c r="I112" s="13">
        <f t="shared" si="17"/>
        <v>0.5454127370168399</v>
      </c>
    </row>
    <row r="113" spans="3:9" ht="31.5">
      <c r="C113" s="11" t="s">
        <v>41</v>
      </c>
      <c r="D113" s="12" t="s">
        <v>35</v>
      </c>
      <c r="E113" s="13">
        <v>7.6999999999999999E-2</v>
      </c>
      <c r="F113" s="13">
        <v>6.2E-2</v>
      </c>
      <c r="G113" s="14">
        <f t="shared" si="18"/>
        <v>936.24299999999994</v>
      </c>
      <c r="H113" s="15">
        <f t="shared" si="19"/>
        <v>400.27199999999999</v>
      </c>
      <c r="I113" s="13">
        <f t="shared" si="17"/>
        <v>0.42753003226726399</v>
      </c>
    </row>
    <row r="114" spans="3:9">
      <c r="C114" s="11" t="s">
        <v>41</v>
      </c>
      <c r="D114" s="12" t="s">
        <v>28</v>
      </c>
      <c r="E114" s="13">
        <v>1.6E-2</v>
      </c>
      <c r="F114" s="13">
        <v>1.2999999999999999E-2</v>
      </c>
      <c r="G114" s="14">
        <f t="shared" si="18"/>
        <v>194.54400000000001</v>
      </c>
      <c r="H114" s="15">
        <f t="shared" si="19"/>
        <v>83.927999999999997</v>
      </c>
      <c r="I114" s="13">
        <f t="shared" si="17"/>
        <v>0.43140883296323707</v>
      </c>
    </row>
    <row r="115" spans="3:9">
      <c r="C115" s="11" t="s">
        <v>41</v>
      </c>
      <c r="D115" s="12" t="s">
        <v>29</v>
      </c>
      <c r="E115" s="13">
        <v>3.7999999999999999E-2</v>
      </c>
      <c r="F115" s="13">
        <v>2.5000000000000001E-2</v>
      </c>
      <c r="G115" s="14">
        <f t="shared" si="18"/>
        <v>462.04199999999997</v>
      </c>
      <c r="H115" s="15">
        <f t="shared" si="19"/>
        <v>161.4</v>
      </c>
      <c r="I115" s="13">
        <f t="shared" si="17"/>
        <v>0.34931889308764141</v>
      </c>
    </row>
    <row r="116" spans="3:9" ht="31.5">
      <c r="C116" s="11" t="s">
        <v>41</v>
      </c>
      <c r="D116" s="12" t="s">
        <v>30</v>
      </c>
      <c r="E116" s="13">
        <v>0.06</v>
      </c>
      <c r="F116" s="13">
        <v>5.3999999999999999E-2</v>
      </c>
      <c r="G116" s="14">
        <f t="shared" si="18"/>
        <v>729.54</v>
      </c>
      <c r="H116" s="15">
        <f t="shared" si="19"/>
        <v>348.62400000000002</v>
      </c>
      <c r="I116" s="13">
        <f t="shared" si="17"/>
        <v>0.47786824574389347</v>
      </c>
    </row>
    <row r="117" spans="3:9">
      <c r="C117" s="11" t="s">
        <v>41</v>
      </c>
      <c r="D117" s="12" t="s">
        <v>31</v>
      </c>
      <c r="E117" s="13">
        <v>2.1000000000000001E-2</v>
      </c>
      <c r="F117" s="13">
        <v>1.7000000000000001E-2</v>
      </c>
      <c r="G117" s="14">
        <f t="shared" si="18"/>
        <v>255.33900000000003</v>
      </c>
      <c r="H117" s="15">
        <f t="shared" si="19"/>
        <v>109.75200000000001</v>
      </c>
      <c r="I117" s="13">
        <f t="shared" si="17"/>
        <v>0.42982858082784065</v>
      </c>
    </row>
    <row r="118" spans="3:9">
      <c r="C118" s="11" t="s">
        <v>41</v>
      </c>
      <c r="D118" s="12" t="s">
        <v>7</v>
      </c>
      <c r="E118" s="13">
        <v>1</v>
      </c>
      <c r="F118" s="13">
        <v>1.0000000000000002</v>
      </c>
      <c r="G118" s="14">
        <v>12159</v>
      </c>
      <c r="H118" s="15">
        <v>6455.9999999999991</v>
      </c>
      <c r="I118" s="13">
        <f t="shared" si="17"/>
        <v>0.53096471749321483</v>
      </c>
    </row>
    <row r="119" spans="3:9">
      <c r="C119" s="11" t="s">
        <v>42</v>
      </c>
      <c r="D119" s="12" t="s">
        <v>21</v>
      </c>
      <c r="E119" s="13">
        <v>0.13200000000000001</v>
      </c>
      <c r="F119" s="13">
        <v>0.124</v>
      </c>
      <c r="G119" s="14">
        <f t="shared" ref="G119:G131" si="20">E119*$N$13</f>
        <v>1236.7080000000001</v>
      </c>
      <c r="H119" s="15">
        <f t="shared" ref="H119:H131" si="21">F119*$O$13</f>
        <v>528.11599999999999</v>
      </c>
      <c r="I119" s="13">
        <f t="shared" si="17"/>
        <v>0.42703370561199566</v>
      </c>
    </row>
    <row r="120" spans="3:9">
      <c r="C120" s="11" t="s">
        <v>42</v>
      </c>
      <c r="D120" s="12" t="s">
        <v>17</v>
      </c>
      <c r="E120" s="13">
        <v>0.19700000000000001</v>
      </c>
      <c r="F120" s="13">
        <v>0.28699999999999998</v>
      </c>
      <c r="G120" s="14">
        <f t="shared" si="20"/>
        <v>1845.693</v>
      </c>
      <c r="H120" s="15">
        <f t="shared" si="21"/>
        <v>1222.3329999999999</v>
      </c>
      <c r="I120" s="13">
        <f t="shared" si="17"/>
        <v>0.662262358908009</v>
      </c>
    </row>
    <row r="121" spans="3:9">
      <c r="C121" s="11" t="s">
        <v>42</v>
      </c>
      <c r="D121" s="12" t="s">
        <v>20</v>
      </c>
      <c r="E121" s="13">
        <v>3.9E-2</v>
      </c>
      <c r="F121" s="13">
        <v>3.5000000000000003E-2</v>
      </c>
      <c r="G121" s="14">
        <f t="shared" si="20"/>
        <v>365.39100000000002</v>
      </c>
      <c r="H121" s="15">
        <f t="shared" si="21"/>
        <v>149.06500000000003</v>
      </c>
      <c r="I121" s="13">
        <f t="shared" si="17"/>
        <v>0.40796023985265106</v>
      </c>
    </row>
    <row r="122" spans="3:9">
      <c r="C122" s="11" t="s">
        <v>42</v>
      </c>
      <c r="D122" s="12" t="s">
        <v>22</v>
      </c>
      <c r="E122" s="13">
        <v>1.6E-2</v>
      </c>
      <c r="F122" s="13">
        <v>1.7000000000000001E-2</v>
      </c>
      <c r="G122" s="14">
        <f t="shared" si="20"/>
        <v>149.904</v>
      </c>
      <c r="H122" s="15">
        <f t="shared" si="21"/>
        <v>72.403000000000006</v>
      </c>
      <c r="I122" s="13">
        <f t="shared" si="17"/>
        <v>0.48299578396840648</v>
      </c>
    </row>
    <row r="123" spans="3:9">
      <c r="C123" s="11" t="s">
        <v>42</v>
      </c>
      <c r="D123" s="12" t="s">
        <v>23</v>
      </c>
      <c r="E123" s="13">
        <v>0.161</v>
      </c>
      <c r="F123" s="13">
        <v>0.14799999999999999</v>
      </c>
      <c r="G123" s="14">
        <f t="shared" si="20"/>
        <v>1508.4090000000001</v>
      </c>
      <c r="H123" s="15">
        <f t="shared" si="21"/>
        <v>630.33199999999999</v>
      </c>
      <c r="I123" s="13">
        <f t="shared" si="17"/>
        <v>0.41787870531135785</v>
      </c>
    </row>
    <row r="124" spans="3:9">
      <c r="C124" s="11" t="s">
        <v>42</v>
      </c>
      <c r="D124" s="12" t="s">
        <v>24</v>
      </c>
      <c r="E124" s="13">
        <v>4.2999999999999997E-2</v>
      </c>
      <c r="F124" s="13">
        <v>3.1E-2</v>
      </c>
      <c r="G124" s="14">
        <f t="shared" si="20"/>
        <v>402.86699999999996</v>
      </c>
      <c r="H124" s="15">
        <f t="shared" si="21"/>
        <v>132.029</v>
      </c>
      <c r="I124" s="13">
        <f t="shared" si="17"/>
        <v>0.32772354151618277</v>
      </c>
    </row>
    <row r="125" spans="3:9" ht="31.5">
      <c r="C125" s="11" t="s">
        <v>42</v>
      </c>
      <c r="D125" s="12" t="s">
        <v>25</v>
      </c>
      <c r="E125" s="13">
        <v>7.0999999999999994E-2</v>
      </c>
      <c r="F125" s="13">
        <v>6.2E-2</v>
      </c>
      <c r="G125" s="14">
        <f t="shared" si="20"/>
        <v>665.19899999999996</v>
      </c>
      <c r="H125" s="15">
        <f t="shared" si="21"/>
        <v>264.05799999999999</v>
      </c>
      <c r="I125" s="13">
        <f t="shared" si="17"/>
        <v>0.39696090944213686</v>
      </c>
    </row>
    <row r="126" spans="3:9">
      <c r="C126" s="11" t="s">
        <v>42</v>
      </c>
      <c r="D126" s="12" t="s">
        <v>26</v>
      </c>
      <c r="E126" s="13">
        <v>0.13900000000000001</v>
      </c>
      <c r="F126" s="13">
        <v>0.13300000000000001</v>
      </c>
      <c r="G126" s="14">
        <f t="shared" si="20"/>
        <v>1302.2910000000002</v>
      </c>
      <c r="H126" s="15">
        <f t="shared" si="21"/>
        <v>566.447</v>
      </c>
      <c r="I126" s="13">
        <f t="shared" si="17"/>
        <v>0.43496192479253865</v>
      </c>
    </row>
    <row r="127" spans="3:9" ht="31.5">
      <c r="C127" s="11" t="s">
        <v>42</v>
      </c>
      <c r="D127" s="12" t="s">
        <v>35</v>
      </c>
      <c r="E127" s="13">
        <v>7.0999999999999994E-2</v>
      </c>
      <c r="F127" s="13">
        <v>5.2999999999999999E-2</v>
      </c>
      <c r="G127" s="14">
        <f t="shared" si="20"/>
        <v>665.19899999999996</v>
      </c>
      <c r="H127" s="15">
        <f t="shared" si="21"/>
        <v>225.727</v>
      </c>
      <c r="I127" s="13">
        <f t="shared" si="17"/>
        <v>0.33933755161989121</v>
      </c>
    </row>
    <row r="128" spans="3:9">
      <c r="C128" s="11" t="s">
        <v>42</v>
      </c>
      <c r="D128" s="12" t="s">
        <v>28</v>
      </c>
      <c r="E128" s="13">
        <v>1.6E-2</v>
      </c>
      <c r="F128" s="13">
        <v>1.4999999999999999E-2</v>
      </c>
      <c r="G128" s="14">
        <f t="shared" si="20"/>
        <v>149.904</v>
      </c>
      <c r="H128" s="15">
        <f t="shared" si="21"/>
        <v>63.884999999999998</v>
      </c>
      <c r="I128" s="13">
        <f t="shared" si="17"/>
        <v>0.42617275056035864</v>
      </c>
    </row>
    <row r="129" spans="3:9">
      <c r="C129" s="11" t="s">
        <v>42</v>
      </c>
      <c r="D129" s="12" t="s">
        <v>29</v>
      </c>
      <c r="E129" s="13">
        <v>3.1E-2</v>
      </c>
      <c r="F129" s="13">
        <v>0.02</v>
      </c>
      <c r="G129" s="14">
        <f t="shared" si="20"/>
        <v>290.43900000000002</v>
      </c>
      <c r="H129" s="15">
        <f t="shared" si="21"/>
        <v>85.18</v>
      </c>
      <c r="I129" s="13">
        <f t="shared" si="17"/>
        <v>0.29328017242863391</v>
      </c>
    </row>
    <row r="130" spans="3:9" ht="31.5">
      <c r="C130" s="11" t="s">
        <v>42</v>
      </c>
      <c r="D130" s="12" t="s">
        <v>30</v>
      </c>
      <c r="E130" s="13">
        <v>6.5000000000000002E-2</v>
      </c>
      <c r="F130" s="13">
        <v>5.5E-2</v>
      </c>
      <c r="G130" s="14">
        <f t="shared" si="20"/>
        <v>608.98500000000001</v>
      </c>
      <c r="H130" s="15">
        <f t="shared" si="21"/>
        <v>234.245</v>
      </c>
      <c r="I130" s="13">
        <f t="shared" si="17"/>
        <v>0.38464822614678523</v>
      </c>
    </row>
    <row r="131" spans="3:9">
      <c r="C131" s="11" t="s">
        <v>42</v>
      </c>
      <c r="D131" s="12" t="s">
        <v>31</v>
      </c>
      <c r="E131" s="13">
        <v>1.9E-2</v>
      </c>
      <c r="F131" s="13">
        <v>0.02</v>
      </c>
      <c r="G131" s="14">
        <f t="shared" si="20"/>
        <v>178.011</v>
      </c>
      <c r="H131" s="15">
        <f t="shared" si="21"/>
        <v>85.18</v>
      </c>
      <c r="I131" s="13">
        <f t="shared" si="17"/>
        <v>0.47850975501513954</v>
      </c>
    </row>
    <row r="132" spans="3:9">
      <c r="C132" s="11" t="s">
        <v>42</v>
      </c>
      <c r="D132" s="12" t="s">
        <v>7</v>
      </c>
      <c r="E132" s="13">
        <v>1</v>
      </c>
      <c r="F132" s="13">
        <v>1</v>
      </c>
      <c r="G132" s="14">
        <v>9369</v>
      </c>
      <c r="H132" s="15">
        <v>4259</v>
      </c>
      <c r="I132" s="13">
        <f t="shared" si="17"/>
        <v>0.45458426726438256</v>
      </c>
    </row>
  </sheetData>
  <autoFilter ref="C4:O132" xr:uid="{00D064FF-333B-4596-8617-2614F98DC0D4}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申請枠別採択率</vt:lpstr>
      <vt:lpstr>業種別採択率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小幡兼志</dc:creator>
  <cp:lastModifiedBy>小幡兼志</cp:lastModifiedBy>
  <dcterms:created xsi:type="dcterms:W3CDTF">2015-06-05T18:19:34Z</dcterms:created>
  <dcterms:modified xsi:type="dcterms:W3CDTF">2023-07-08T12:26:01Z</dcterms:modified>
</cp:coreProperties>
</file>